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анфило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6" i="1" l="1"/>
  <c r="C75" i="1" l="1"/>
  <c r="C66" i="1"/>
  <c r="C63" i="1"/>
  <c r="C59" i="1"/>
  <c r="C53" i="1"/>
  <c r="C77" i="1" s="1"/>
  <c r="C80" i="1" s="1"/>
  <c r="C81" i="1" s="1"/>
  <c r="C45" i="1"/>
</calcChain>
</file>

<file path=xl/sharedStrings.xml><?xml version="1.0" encoding="utf-8"?>
<sst xmlns="http://schemas.openxmlformats.org/spreadsheetml/2006/main" count="98" uniqueCount="98">
  <si>
    <t>Панфилова, 5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</si>
  <si>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</si>
  <si>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</si>
  <si>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</si>
  <si>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</si>
  <si>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</si>
  <si>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</si>
  <si>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</si>
  <si>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</si>
  <si>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</si>
  <si>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</si>
  <si>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</si>
  <si>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</si>
  <si>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</si>
  <si>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</si>
  <si>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</si>
  <si>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</si>
  <si>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</si>
  <si>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</si>
  <si>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</si>
  <si>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1.6</t>
  </si>
  <si>
    <t>Очистка  площади чердака  и  подвала от мусора</t>
  </si>
  <si>
    <t xml:space="preserve"> 1.7</t>
  </si>
  <si>
    <t>Удаление   снега с кровли, сбивание сосулей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</si>
  <si>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</si>
  <si>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</si>
  <si>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</si>
  <si>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</si>
  <si>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</si>
  <si>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</si>
  <si>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</si>
  <si>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</si>
  <si>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</si>
  <si>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</si>
  <si>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</si>
  <si>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</si>
  <si>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</si>
  <si>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</si>
  <si>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</si>
  <si>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</si>
  <si>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</si>
  <si>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</si>
  <si>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</si>
  <si>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</si>
  <si>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</si>
  <si>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</si>
  <si>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</si>
  <si>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</si>
  <si>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</si>
  <si>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</si>
  <si>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</si>
  <si>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</si>
  <si>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</si>
  <si>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</si>
  <si>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</si>
  <si>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</si>
  <si>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</si>
  <si>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</si>
  <si>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</si>
  <si>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</si>
  <si>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</si>
  <si>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</si>
  <si>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</si>
  <si>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</si>
  <si>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</si>
  <si>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</si>
  <si>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</si>
  <si>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</si>
  <si>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</si>
  <si>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</si>
  <si>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</si>
  <si>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</si>
  <si>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</si>
  <si>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</si>
  <si>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>Снятие показаний, обработка информации, занесение в компьютер, передача данных в ресурсоснабжающую организацию (электроэнергия)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</si>
  <si>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</si>
  <si>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</si>
  <si>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</si>
  <si>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</si>
  <si>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установка розетки </t>
  </si>
  <si>
    <t>устройство кабеля АВВГ-П 2*2,5</t>
  </si>
  <si>
    <t>ревизия и восстановление целостности изоляции электропроводки и контактных соединений электрооборудования</t>
  </si>
  <si>
    <t xml:space="preserve"> 9.3</t>
  </si>
  <si>
    <t>Текущий ремонт конструктивных элементов (непредвиденные работы)</t>
  </si>
  <si>
    <t>утепление фасада с наружи плитами пеноплекс с креплением их на дюбеля и бурением отверсти - 104 шт кв.8</t>
  </si>
  <si>
    <t>вывоз травы автотранспортом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</si>
  <si>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</si>
  <si>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</si>
  <si>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</si>
  <si>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</si>
  <si>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</si>
  <si>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5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</si>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</sst>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/>
    <xf numFmtId="0" fontId="4" fillId="0" borderId="1" xfId="0" applyFont="1" applyBorder="1"/>
    <xf numFmtId="2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/>
    <xf numFmtId="0" fontId="4" fillId="0" borderId="0" xfId="0" applyFont="1" applyFill="1" applyBorder="1"/>
    <xf numFmtId="0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8" fillId="0" borderId="1" xfId="0" applyNumberFormat="1" applyFont="1" applyFill="1" applyBorder="1"/>
    <xf numFmtId="2" fontId="4" fillId="0" borderId="1" xfId="1" applyNumberFormat="1" applyFont="1" applyBorder="1" applyAlignment="1">
      <alignment horizontal="center"/>
    </xf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1" applyFont="1"/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2" fontId="6" fillId="0" borderId="1" xfId="2" applyNumberFormat="1" applyFont="1" applyBorder="1" applyAlignment="1"/>
    <xf numFmtId="2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60" workbookViewId="0">
      <selection activeCell="C77" sqref="C77"/>
    </sheetView>
  </sheetViews>
  <sheetFormatPr defaultColWidth="9.140625" defaultRowHeight="12.75" x14ac:dyDescent="0.2"/>
  <cols>
    <col min="1" max="1" width="7.28515625" style="1" customWidth="1"/>
    <col min="2" max="2" width="81.140625" style="1" customWidth="1"/>
    <col min="3" max="58" width="12.42578125" style="1" customWidth="1"/>
    <col min="59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8.140625" style="1" customWidth="1"/>
    <col min="208" max="208" width="8.42578125" style="1" customWidth="1"/>
    <col min="209" max="209" width="0.140625" style="1" customWidth="1"/>
    <col min="210" max="212" width="8.5703125" style="1" customWidth="1"/>
    <col min="213" max="213" width="9.85546875" style="1" customWidth="1"/>
    <col min="214" max="216" width="8.5703125" style="1" customWidth="1"/>
    <col min="217" max="217" width="0.140625" style="1" customWidth="1"/>
    <col min="218" max="220" width="7.28515625" style="1" customWidth="1"/>
    <col min="221" max="16384" width="9.140625" style="1"/>
  </cols>
  <sheetData>
    <row r="1" spans="1:2" hidden="1" x14ac:dyDescent="0.2">
      <c r="B1" s="2" t="s">
        <v>0</v>
      </c>
    </row>
    <row r="2" spans="1:2" hidden="1" x14ac:dyDescent="0.2">
      <c r="A2" s="3"/>
      <c r="B2" s="3"/>
    </row>
    <row r="3" spans="1:2" hidden="1" x14ac:dyDescent="0.2">
      <c r="A3" s="3">
        <v>1</v>
      </c>
      <c r="B3" s="3">
        <v>2</v>
      </c>
    </row>
    <row r="4" spans="1:2" hidden="1" x14ac:dyDescent="0.2">
      <c r="A4" s="3"/>
      <c r="B4" s="4" t="s">
        <v>1</v>
      </c>
    </row>
    <row r="5" spans="1:2" hidden="1" x14ac:dyDescent="0.2">
      <c r="A5" s="3">
        <v>1</v>
      </c>
      <c r="B5" s="3" t="s">
        <v>2</v>
      </c>
    </row>
    <row r="6" spans="1:2" hidden="1" x14ac:dyDescent="0.2">
      <c r="A6" s="3">
        <v>3</v>
      </c>
      <c r="B6" s="3" t="s">
        <v>3</v>
      </c>
    </row>
    <row r="7" spans="1:2" hidden="1" x14ac:dyDescent="0.2">
      <c r="A7" s="3">
        <v>4</v>
      </c>
      <c r="B7" s="3" t="s">
        <v>4</v>
      </c>
    </row>
    <row r="8" spans="1:2" hidden="1" x14ac:dyDescent="0.2">
      <c r="A8" s="3"/>
      <c r="B8" s="3" t="s">
        <v>5</v>
      </c>
    </row>
    <row r="9" spans="1:2" hidden="1" x14ac:dyDescent="0.2">
      <c r="A9" s="3"/>
      <c r="B9" s="3" t="s">
        <v>6</v>
      </c>
    </row>
    <row r="10" spans="1:2" hidden="1" x14ac:dyDescent="0.2">
      <c r="A10" s="3">
        <v>5</v>
      </c>
      <c r="B10" s="3" t="s">
        <v>7</v>
      </c>
    </row>
    <row r="11" spans="1:2" hidden="1" x14ac:dyDescent="0.2">
      <c r="A11" s="3">
        <v>7</v>
      </c>
      <c r="B11" s="3" t="s">
        <v>8</v>
      </c>
    </row>
    <row r="12" spans="1:2" hidden="1" x14ac:dyDescent="0.2">
      <c r="A12" s="3">
        <v>8</v>
      </c>
      <c r="B12" s="3" t="s">
        <v>9</v>
      </c>
    </row>
    <row r="13" spans="1:2" ht="13.5" hidden="1" customHeight="1" x14ac:dyDescent="0.2">
      <c r="A13" s="3">
        <v>9</v>
      </c>
      <c r="B13" s="3" t="s">
        <v>10</v>
      </c>
    </row>
    <row r="14" spans="1:2" hidden="1" x14ac:dyDescent="0.2">
      <c r="A14" s="3">
        <v>10</v>
      </c>
      <c r="B14" s="3" t="s">
        <v>11</v>
      </c>
    </row>
    <row r="15" spans="1:2" hidden="1" x14ac:dyDescent="0.2">
      <c r="A15" s="3">
        <v>11</v>
      </c>
      <c r="B15" s="3" t="s">
        <v>12</v>
      </c>
    </row>
    <row r="16" spans="1:2" hidden="1" x14ac:dyDescent="0.2">
      <c r="A16" s="3">
        <v>12</v>
      </c>
      <c r="B16" s="3" t="s">
        <v>13</v>
      </c>
    </row>
    <row r="17" spans="1:3" hidden="1" x14ac:dyDescent="0.2">
      <c r="A17" s="3">
        <v>13</v>
      </c>
      <c r="B17" s="3" t="s">
        <v>14</v>
      </c>
    </row>
    <row r="18" spans="1:3" hidden="1" x14ac:dyDescent="0.2">
      <c r="A18" s="3">
        <v>14</v>
      </c>
      <c r="B18" s="3" t="s">
        <v>15</v>
      </c>
    </row>
    <row r="19" spans="1:3" hidden="1" x14ac:dyDescent="0.2">
      <c r="A19" s="3">
        <v>15</v>
      </c>
      <c r="B19" s="3" t="s">
        <v>16</v>
      </c>
    </row>
    <row r="20" spans="1:3" hidden="1" x14ac:dyDescent="0.2">
      <c r="A20" s="3">
        <v>16</v>
      </c>
      <c r="B20" s="3" t="s">
        <v>17</v>
      </c>
    </row>
    <row r="21" spans="1:3" hidden="1" x14ac:dyDescent="0.2">
      <c r="A21" s="3">
        <v>17</v>
      </c>
      <c r="B21" s="3" t="s">
        <v>18</v>
      </c>
    </row>
    <row r="22" spans="1:3" hidden="1" x14ac:dyDescent="0.2">
      <c r="A22" s="5"/>
      <c r="B22" s="5"/>
    </row>
    <row r="23" spans="1:3" s="6" customFormat="1" hidden="1" x14ac:dyDescent="0.2"/>
    <row r="24" spans="1:3" s="10" customFormat="1" ht="15.75" x14ac:dyDescent="0.25">
      <c r="A24" s="40" t="s">
        <v>92</v>
      </c>
      <c r="B24" s="40"/>
      <c r="C24" s="9"/>
    </row>
    <row r="25" spans="1:3" s="10" customFormat="1" ht="15.75" x14ac:dyDescent="0.25">
      <c r="A25" s="40" t="s">
        <v>90</v>
      </c>
      <c r="B25" s="40"/>
      <c r="C25" s="9"/>
    </row>
    <row r="26" spans="1:3" s="10" customFormat="1" ht="15.75" x14ac:dyDescent="0.25">
      <c r="A26" s="40" t="s">
        <v>91</v>
      </c>
      <c r="B26" s="40"/>
      <c r="C26" s="9"/>
    </row>
    <row r="27" spans="1:3" s="10" customFormat="1" ht="15.75" x14ac:dyDescent="0.25">
      <c r="A27" s="11"/>
      <c r="B27" s="12"/>
      <c r="C27" s="9"/>
    </row>
    <row r="28" spans="1:3" s="16" customFormat="1" ht="15.75" x14ac:dyDescent="0.25">
      <c r="A28" s="13"/>
      <c r="B28" s="14" t="s">
        <v>93</v>
      </c>
      <c r="C28" s="15">
        <v>99090.193999999989</v>
      </c>
    </row>
    <row r="29" spans="1:3" ht="15.75" x14ac:dyDescent="0.25">
      <c r="A29" s="18"/>
      <c r="B29" s="19" t="s">
        <v>19</v>
      </c>
      <c r="C29" s="18"/>
    </row>
    <row r="30" spans="1:3" ht="15.75" x14ac:dyDescent="0.25">
      <c r="A30" s="17" t="s">
        <v>20</v>
      </c>
      <c r="B30" s="18" t="s">
        <v>21</v>
      </c>
      <c r="C30" s="27">
        <v>0</v>
      </c>
    </row>
    <row r="31" spans="1:3" ht="15.75" x14ac:dyDescent="0.25">
      <c r="A31" s="17" t="s">
        <v>22</v>
      </c>
      <c r="B31" s="18" t="s">
        <v>23</v>
      </c>
      <c r="C31" s="27">
        <v>0</v>
      </c>
    </row>
    <row r="32" spans="1:3" ht="15.75" x14ac:dyDescent="0.25">
      <c r="A32" s="17"/>
      <c r="B32" s="19" t="s">
        <v>24</v>
      </c>
      <c r="C32" s="27">
        <v>0</v>
      </c>
    </row>
    <row r="33" spans="1:3" ht="15.75" x14ac:dyDescent="0.25">
      <c r="A33" s="17" t="s">
        <v>25</v>
      </c>
      <c r="B33" s="19" t="s">
        <v>26</v>
      </c>
      <c r="C33" s="27"/>
    </row>
    <row r="34" spans="1:3" ht="15.75" x14ac:dyDescent="0.25">
      <c r="A34" s="17" t="s">
        <v>27</v>
      </c>
      <c r="B34" s="18" t="s">
        <v>28</v>
      </c>
      <c r="C34" s="27">
        <v>682.77300000000002</v>
      </c>
    </row>
    <row r="35" spans="1:3" ht="15.75" x14ac:dyDescent="0.25">
      <c r="A35" s="17" t="s">
        <v>29</v>
      </c>
      <c r="B35" s="18" t="s">
        <v>30</v>
      </c>
      <c r="C35" s="27">
        <v>0</v>
      </c>
    </row>
    <row r="36" spans="1:3" ht="15.75" x14ac:dyDescent="0.25">
      <c r="A36" s="17" t="s">
        <v>31</v>
      </c>
      <c r="B36" s="18" t="s">
        <v>32</v>
      </c>
      <c r="C36" s="27">
        <v>0</v>
      </c>
    </row>
    <row r="37" spans="1:3" ht="15.75" x14ac:dyDescent="0.25">
      <c r="A37" s="17" t="s">
        <v>33</v>
      </c>
      <c r="B37" s="18" t="s">
        <v>34</v>
      </c>
      <c r="C37" s="27">
        <v>0</v>
      </c>
    </row>
    <row r="38" spans="1:3" ht="15.75" x14ac:dyDescent="0.25">
      <c r="A38" s="17" t="s">
        <v>35</v>
      </c>
      <c r="B38" s="18" t="s">
        <v>36</v>
      </c>
      <c r="C38" s="27">
        <v>7240.1760000000013</v>
      </c>
    </row>
    <row r="39" spans="1:3" ht="15.75" x14ac:dyDescent="0.25">
      <c r="A39" s="17" t="s">
        <v>37</v>
      </c>
      <c r="B39" s="18" t="s">
        <v>38</v>
      </c>
      <c r="C39" s="27">
        <v>4741.6400000000012</v>
      </c>
    </row>
    <row r="40" spans="1:3" ht="15.75" x14ac:dyDescent="0.25">
      <c r="A40" s="17" t="s">
        <v>39</v>
      </c>
      <c r="B40" s="18" t="s">
        <v>40</v>
      </c>
      <c r="C40" s="27">
        <v>1732.836</v>
      </c>
    </row>
    <row r="41" spans="1:3" ht="15.75" x14ac:dyDescent="0.25">
      <c r="A41" s="17" t="s">
        <v>41</v>
      </c>
      <c r="B41" s="18" t="s">
        <v>42</v>
      </c>
      <c r="C41" s="27">
        <v>203.52</v>
      </c>
    </row>
    <row r="42" spans="1:3" ht="41.25" customHeight="1" x14ac:dyDescent="0.25">
      <c r="A42" s="17" t="s">
        <v>43</v>
      </c>
      <c r="B42" s="18" t="s">
        <v>44</v>
      </c>
      <c r="C42" s="27">
        <v>1496.6639999999998</v>
      </c>
    </row>
    <row r="43" spans="1:3" ht="15.75" x14ac:dyDescent="0.25">
      <c r="A43" s="17"/>
      <c r="B43" s="18" t="s">
        <v>45</v>
      </c>
      <c r="C43" s="27">
        <v>142</v>
      </c>
    </row>
    <row r="44" spans="1:3" ht="15.75" x14ac:dyDescent="0.25">
      <c r="A44" s="17"/>
      <c r="B44" s="20" t="s">
        <v>46</v>
      </c>
      <c r="C44" s="27">
        <v>170.08500000000004</v>
      </c>
    </row>
    <row r="45" spans="1:3" ht="15.75" x14ac:dyDescent="0.25">
      <c r="A45" s="17"/>
      <c r="B45" s="19" t="s">
        <v>47</v>
      </c>
      <c r="C45" s="28">
        <f>SUM(C34:C44)</f>
        <v>16409.694000000003</v>
      </c>
    </row>
    <row r="46" spans="1:3" ht="15.75" x14ac:dyDescent="0.25">
      <c r="A46" s="17"/>
      <c r="B46" s="19" t="s">
        <v>48</v>
      </c>
      <c r="C46" s="27"/>
    </row>
    <row r="47" spans="1:3" ht="31.5" x14ac:dyDescent="0.25">
      <c r="A47" s="17" t="s">
        <v>49</v>
      </c>
      <c r="B47" s="18" t="s">
        <v>50</v>
      </c>
      <c r="C47" s="27">
        <v>0</v>
      </c>
    </row>
    <row r="48" spans="1:3" s="7" customFormat="1" ht="15.75" x14ac:dyDescent="0.25">
      <c r="A48" s="21"/>
      <c r="B48" s="18" t="s">
        <v>51</v>
      </c>
      <c r="C48" s="29">
        <v>4742.5</v>
      </c>
    </row>
    <row r="49" spans="1:3" s="7" customFormat="1" ht="12.75" customHeight="1" x14ac:dyDescent="0.25">
      <c r="A49" s="21"/>
      <c r="B49" s="18" t="s">
        <v>52</v>
      </c>
      <c r="C49" s="29">
        <v>4971.2</v>
      </c>
    </row>
    <row r="50" spans="1:3" s="7" customFormat="1" ht="12" customHeight="1" x14ac:dyDescent="0.25">
      <c r="A50" s="21"/>
      <c r="B50" s="18" t="s">
        <v>53</v>
      </c>
      <c r="C50" s="29">
        <v>2633.8</v>
      </c>
    </row>
    <row r="51" spans="1:3" s="7" customFormat="1" ht="13.5" customHeight="1" x14ac:dyDescent="0.25">
      <c r="A51" s="21"/>
      <c r="B51" s="18" t="s">
        <v>54</v>
      </c>
      <c r="C51" s="29">
        <v>369.2</v>
      </c>
    </row>
    <row r="52" spans="1:3" s="7" customFormat="1" ht="15.75" x14ac:dyDescent="0.25">
      <c r="A52" s="21"/>
      <c r="B52" s="18" t="s">
        <v>55</v>
      </c>
      <c r="C52" s="29">
        <v>1626.39</v>
      </c>
    </row>
    <row r="53" spans="1:3" ht="15.75" x14ac:dyDescent="0.25">
      <c r="A53" s="17"/>
      <c r="B53" s="19" t="s">
        <v>56</v>
      </c>
      <c r="C53" s="28">
        <f>SUM(C48:C52)</f>
        <v>14343.09</v>
      </c>
    </row>
    <row r="54" spans="1:3" ht="15.75" x14ac:dyDescent="0.25">
      <c r="A54" s="17"/>
      <c r="B54" s="19" t="s">
        <v>57</v>
      </c>
      <c r="C54" s="27"/>
    </row>
    <row r="55" spans="1:3" ht="15.75" x14ac:dyDescent="0.25">
      <c r="A55" s="17" t="s">
        <v>58</v>
      </c>
      <c r="B55" s="18" t="s">
        <v>59</v>
      </c>
      <c r="C55" s="27">
        <v>3241.6200000000003</v>
      </c>
    </row>
    <row r="56" spans="1:3" ht="15.75" x14ac:dyDescent="0.25">
      <c r="A56" s="17" t="s">
        <v>60</v>
      </c>
      <c r="B56" s="18" t="s">
        <v>61</v>
      </c>
      <c r="C56" s="27">
        <v>0</v>
      </c>
    </row>
    <row r="57" spans="1:3" ht="15.75" x14ac:dyDescent="0.25">
      <c r="A57" s="17" t="s">
        <v>62</v>
      </c>
      <c r="B57" s="18" t="s">
        <v>63</v>
      </c>
      <c r="C57" s="27">
        <v>4108.72</v>
      </c>
    </row>
    <row r="58" spans="1:3" ht="31.5" x14ac:dyDescent="0.25">
      <c r="A58" s="17" t="s">
        <v>64</v>
      </c>
      <c r="B58" s="18" t="s">
        <v>65</v>
      </c>
      <c r="C58" s="27">
        <v>1620.8100000000002</v>
      </c>
    </row>
    <row r="59" spans="1:3" ht="15.75" x14ac:dyDescent="0.25">
      <c r="A59" s="17"/>
      <c r="B59" s="19" t="s">
        <v>66</v>
      </c>
      <c r="C59" s="28">
        <f>SUM(C55:C58)</f>
        <v>8971.15</v>
      </c>
    </row>
    <row r="60" spans="1:3" ht="15.75" x14ac:dyDescent="0.25">
      <c r="A60" s="17"/>
      <c r="B60" s="19" t="s">
        <v>67</v>
      </c>
      <c r="C60" s="27"/>
    </row>
    <row r="61" spans="1:3" ht="31.5" x14ac:dyDescent="0.25">
      <c r="A61" s="17" t="s">
        <v>68</v>
      </c>
      <c r="B61" s="18" t="s">
        <v>69</v>
      </c>
      <c r="C61" s="27">
        <v>4162.0800000000008</v>
      </c>
    </row>
    <row r="62" spans="1:3" ht="15.75" x14ac:dyDescent="0.25">
      <c r="A62" s="17" t="s">
        <v>70</v>
      </c>
      <c r="B62" s="18" t="s">
        <v>71</v>
      </c>
      <c r="C62" s="27">
        <v>1160.58</v>
      </c>
    </row>
    <row r="63" spans="1:3" ht="15.75" x14ac:dyDescent="0.25">
      <c r="A63" s="17"/>
      <c r="B63" s="19" t="s">
        <v>72</v>
      </c>
      <c r="C63" s="28">
        <f>SUM(C61:C62)</f>
        <v>5322.6600000000008</v>
      </c>
    </row>
    <row r="64" spans="1:3" ht="15.75" x14ac:dyDescent="0.25">
      <c r="A64" s="17"/>
      <c r="B64" s="19" t="s">
        <v>73</v>
      </c>
      <c r="C64" s="27"/>
    </row>
    <row r="65" spans="1:6" ht="40.5" customHeight="1" x14ac:dyDescent="0.25">
      <c r="A65" s="23"/>
      <c r="B65" s="24" t="s">
        <v>74</v>
      </c>
      <c r="C65" s="27">
        <v>3938.52</v>
      </c>
    </row>
    <row r="66" spans="1:6" ht="15.75" x14ac:dyDescent="0.25">
      <c r="A66" s="17"/>
      <c r="B66" s="19" t="s">
        <v>75</v>
      </c>
      <c r="C66" s="28">
        <f>SUM(C65)</f>
        <v>3938.52</v>
      </c>
    </row>
    <row r="67" spans="1:6" ht="15.75" x14ac:dyDescent="0.25">
      <c r="A67" s="17"/>
      <c r="B67" s="19" t="s">
        <v>76</v>
      </c>
      <c r="C67" s="27"/>
    </row>
    <row r="68" spans="1:6" ht="15.75" x14ac:dyDescent="0.25">
      <c r="A68" s="17" t="s">
        <v>77</v>
      </c>
      <c r="B68" s="19" t="s">
        <v>78</v>
      </c>
      <c r="C68" s="27">
        <v>0</v>
      </c>
    </row>
    <row r="69" spans="1:6" ht="15.75" x14ac:dyDescent="0.25">
      <c r="A69" s="17"/>
      <c r="B69" s="25" t="s">
        <v>79</v>
      </c>
      <c r="C69" s="27">
        <v>197.48</v>
      </c>
    </row>
    <row r="70" spans="1:6" ht="15.75" x14ac:dyDescent="0.25">
      <c r="A70" s="17"/>
      <c r="B70" s="25" t="s">
        <v>80</v>
      </c>
      <c r="C70" s="27">
        <v>175.36500000000001</v>
      </c>
    </row>
    <row r="71" spans="1:6" ht="31.5" x14ac:dyDescent="0.25">
      <c r="A71" s="17"/>
      <c r="B71" s="26" t="s">
        <v>81</v>
      </c>
      <c r="C71" s="27"/>
    </row>
    <row r="72" spans="1:6" ht="15.75" x14ac:dyDescent="0.25">
      <c r="A72" s="17" t="s">
        <v>82</v>
      </c>
      <c r="B72" s="19" t="s">
        <v>83</v>
      </c>
      <c r="C72" s="27">
        <v>0</v>
      </c>
    </row>
    <row r="73" spans="1:6" ht="30" customHeight="1" x14ac:dyDescent="0.25">
      <c r="A73" s="17"/>
      <c r="B73" s="26" t="s">
        <v>84</v>
      </c>
      <c r="C73" s="27">
        <v>19556.596799999999</v>
      </c>
    </row>
    <row r="74" spans="1:6" ht="21" customHeight="1" x14ac:dyDescent="0.25">
      <c r="A74" s="17"/>
      <c r="B74" s="8" t="s">
        <v>85</v>
      </c>
      <c r="C74" s="27">
        <v>462.07</v>
      </c>
    </row>
    <row r="75" spans="1:6" ht="15.75" x14ac:dyDescent="0.25">
      <c r="A75" s="17"/>
      <c r="B75" s="19" t="s">
        <v>86</v>
      </c>
      <c r="C75" s="28">
        <f>SUM(C68:C74)</f>
        <v>20391.5118</v>
      </c>
    </row>
    <row r="76" spans="1:6" ht="15.75" x14ac:dyDescent="0.25">
      <c r="A76" s="22" t="s">
        <v>87</v>
      </c>
      <c r="B76" s="19" t="s">
        <v>88</v>
      </c>
      <c r="C76" s="28">
        <f>16728.36</f>
        <v>16728.36</v>
      </c>
    </row>
    <row r="77" spans="1:6" ht="15.75" x14ac:dyDescent="0.25">
      <c r="A77" s="18"/>
      <c r="B77" s="19" t="s">
        <v>89</v>
      </c>
      <c r="C77" s="28">
        <f>C45+C53+C59+C63+C66+C75+C76</f>
        <v>86104.985800000009</v>
      </c>
    </row>
    <row r="78" spans="1:6" s="35" customFormat="1" ht="15.75" x14ac:dyDescent="0.25">
      <c r="A78" s="30"/>
      <c r="B78" s="31" t="s">
        <v>94</v>
      </c>
      <c r="C78" s="32">
        <v>67073.52</v>
      </c>
      <c r="D78" s="33"/>
      <c r="E78" s="34"/>
      <c r="F78" s="34"/>
    </row>
    <row r="79" spans="1:6" s="36" customFormat="1" ht="15.75" x14ac:dyDescent="0.25">
      <c r="A79" s="30"/>
      <c r="B79" s="31" t="s">
        <v>95</v>
      </c>
      <c r="C79" s="32">
        <v>60238.28</v>
      </c>
      <c r="D79" s="33"/>
      <c r="E79" s="33"/>
      <c r="F79" s="33"/>
    </row>
    <row r="80" spans="1:6" s="36" customFormat="1" ht="15.75" x14ac:dyDescent="0.25">
      <c r="A80" s="30"/>
      <c r="B80" s="31" t="s">
        <v>97</v>
      </c>
      <c r="C80" s="37">
        <f>C79-C77</f>
        <v>-25866.705800000011</v>
      </c>
      <c r="D80" s="34"/>
      <c r="E80" s="34"/>
      <c r="F80" s="34"/>
    </row>
    <row r="81" spans="1:6" s="36" customFormat="1" ht="15.75" x14ac:dyDescent="0.25">
      <c r="A81" s="30"/>
      <c r="B81" s="31" t="s">
        <v>96</v>
      </c>
      <c r="C81" s="37">
        <f>C28+C80</f>
        <v>73223.488199999978</v>
      </c>
      <c r="D81" s="34"/>
      <c r="E81" s="34"/>
      <c r="F81" s="34"/>
    </row>
    <row r="82" spans="1:6" s="16" customFormat="1" ht="15.75" x14ac:dyDescent="0.25">
      <c r="A82" s="39"/>
      <c r="B82" s="39"/>
      <c r="C82" s="38"/>
    </row>
    <row r="83" spans="1:6" s="16" customFormat="1" ht="15.75" x14ac:dyDescent="0.25">
      <c r="A83" s="39"/>
      <c r="B83" s="39"/>
      <c r="C83" s="38"/>
    </row>
    <row r="84" spans="1:6" s="16" customFormat="1" ht="15.75" x14ac:dyDescent="0.25">
      <c r="A84" s="39"/>
      <c r="B84" s="39"/>
      <c r="C84" s="38"/>
    </row>
  </sheetData>
  <mergeCells count="6">
    <mergeCell ref="A84:B84"/>
    <mergeCell ref="A82:B82"/>
    <mergeCell ref="A83:B83"/>
    <mergeCell ref="A24:B24"/>
    <mergeCell ref="A25:B25"/>
    <mergeCell ref="A26:B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2024-02-06T04:25:30Z</dcterms:created>
  <dcterms:modified xsi:type="dcterms:W3CDTF">2024-03-15T02:42:27Z</dcterms:modified>
</cp:coreProperties>
</file>