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2023 ЖЭК 6\Панфилова\"/>
    </mc:Choice>
  </mc:AlternateContent>
  <bookViews>
    <workbookView xWindow="0" yWindow="0" windowWidth="23250" windowHeight="123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88" i="1" l="1"/>
  <c r="C87" i="1"/>
  <c r="C89" i="1" s="1"/>
  <c r="C92" i="1" s="1"/>
  <c r="C93" i="1" s="1"/>
  <c r="C80" i="1"/>
  <c r="C69" i="1"/>
  <c r="C65" i="1"/>
  <c r="C59" i="1"/>
  <c r="C51" i="1"/>
  <c r="C38" i="1"/>
</calcChain>
</file>

<file path=xl/sharedStrings.xml><?xml version="1.0" encoding="utf-8"?>
<sst xmlns="http://schemas.openxmlformats.org/spreadsheetml/2006/main" count="115" uniqueCount="114">
  <si>
    <t>РАСЧЕТ  ТАРИФА НА УСЛУГИ ПО СОДЕРЖАНИЮ И РЕМОНТУ ОБЩЕГО ИМУЩЕСТВА</t>
  </si>
  <si>
    <r>
      <t xml:space="preserve">                  СОБСТВЕННИКОВ ПОМЕЩЕНИЙ НА </t>
    </r>
    <r>
      <rPr>
        <b/>
        <sz val="8"/>
        <rFont val="Arial Cyr"/>
        <charset val="204"/>
      </rPr>
      <t>2015</t>
    </r>
    <r>
      <rPr>
        <sz val="8"/>
        <rFont val="Arial"/>
        <family val="2"/>
        <charset val="204"/>
      </rPr>
      <t xml:space="preserve">  МКД   ПО АДРЕСУ:</t>
    </r>
  </si>
  <si>
    <t>Панфилова, 4</t>
  </si>
  <si>
    <t>Натуральные показатели и технические характеристики</t>
  </si>
  <si>
    <t>Общая площадь жилых помещений</t>
  </si>
  <si>
    <t>Уборочная площадь элементов лестничных клеток</t>
  </si>
  <si>
    <t>Уборочная площадь лестничных клеток</t>
  </si>
  <si>
    <t xml:space="preserve"> -нижних 2-х этажей</t>
  </si>
  <si>
    <t xml:space="preserve"> - выше 2-го этажа</t>
  </si>
  <si>
    <t>Численность проживающих людей</t>
  </si>
  <si>
    <t>Площадь чердаков (очистка от мусора)</t>
  </si>
  <si>
    <t>Площадь подвала</t>
  </si>
  <si>
    <t>Площадь кровли (, очистка снега,сбивание сосулей)</t>
  </si>
  <si>
    <t>Площадь придомовой территории (ручная уборка лето)</t>
  </si>
  <si>
    <t>Площадь придомовой территории (ручная уборка подметание зима)</t>
  </si>
  <si>
    <t>Площадь проездов (механизированная уборка)</t>
  </si>
  <si>
    <t>Площадь для очистки от наледи и льда</t>
  </si>
  <si>
    <t xml:space="preserve">Количество общедомовых приборов учета тепла </t>
  </si>
  <si>
    <t>Количество общедомовых приборов учета воды</t>
  </si>
  <si>
    <t>Норматив накопления твердых бытовых отходов на 1 чел в месяц</t>
  </si>
  <si>
    <t xml:space="preserve">Площадь газонов, (м2) </t>
  </si>
  <si>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</si>
  <si>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</si>
  <si>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</si>
  <si>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</si>
  <si>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</si>
  <si>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</si>
  <si>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</si>
  <si>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</si>
  <si>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</si>
  <si>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</si>
  <si>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</si>
  <si>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</si>
  <si>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</si>
  <si>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</si>
  <si>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</si>
  <si>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</si>
  <si>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</si>
  <si>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</si>
  <si>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</si>
  <si>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</si>
  <si>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</si>
  <si>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</si>
  <si>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</si>
  <si>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</si>
  <si>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</si>
  <si>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</si>
  <si>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</si>
  <si>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</si>
  <si>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</si>
  <si>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</si>
  <si>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</si>
  <si>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</si>
  <si>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</si>
  <si>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>Уборка контейнерной площадки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</si>
  <si>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</si>
  <si>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</si>
  <si>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</si>
  <si>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</si>
  <si>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</si>
  <si>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</si>
  <si>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</si>
  <si>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</si>
  <si>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</si>
  <si>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</si>
  <si>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</si>
  <si>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</si>
  <si>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</si>
  <si>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</si>
  <si>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</si>
  <si>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</si>
  <si>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</si>
  <si>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</si>
  <si>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</si>
  <si>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</si>
  <si>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</si>
  <si>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</si>
  <si>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</si>
  <si>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</si>
  <si>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</si>
  <si>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</si>
  <si>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</si>
  <si>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</si>
  <si>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</si>
  <si>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</si>
  <si>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</si>
  <si>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</si>
  <si>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</si>
  <si>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</si>
  <si>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</si>
  <si>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показаний, обработка тинформации, занесение в компьютер, передача данных в ресурсоснабжающую организацию (вода)</t>
  </si>
  <si>
    <t>Снятие показаний, обработка тинформации, занесение в компьютер, передача данных в ресурсоснабжающую организацию (тепло)</t>
  </si>
  <si>
    <t>Снятие показаний, обработка тинформации, занесение в компьютер, передача данных в ресурсоснабжающую организацию (электроэнергия)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</si>
  <si>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</si>
  <si>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</si>
  <si>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</si>
  <si>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</si>
  <si>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замена настенного патрона Е27</t>
  </si>
  <si>
    <t xml:space="preserve"> 9.3</t>
  </si>
  <si>
    <t>Текущий ремонт конструктивных элементов (непредвиденные работы)</t>
  </si>
  <si>
    <t>окраска МАФ (скамейки)</t>
  </si>
  <si>
    <t>вывоз травы автотранспортом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</si>
  <si>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</si>
  <si>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</si>
  <si>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</si>
  <si>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Итого сумма затрат по дому</t>
  </si>
  <si>
    <t>по управлению и обслуживанию</t>
  </si>
  <si>
    <t>МКД по ул.Панфилова 6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</si>
  <si>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</si>
  <si>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</si>
  <si>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</si>
  <si>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2023 год "+" - экономия "-" - перерасход</t>
  </si>
  <si>
    <t xml:space="preserve">Отчет за 2023г </t>
  </si>
  <si>
    <t>Результат на 01.01.2023г. ("+"- экономия, "-" - перерасход)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</si>
</sst>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Arial"/>
      <family val="2"/>
      <charset val="204"/>
    </font>
    <font>
      <b/>
      <sz val="8"/>
      <name val="Arial Cyr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/>
    <xf numFmtId="0" fontId="3" fillId="0" borderId="1" xfId="0" applyFont="1" applyFill="1" applyBorder="1"/>
    <xf numFmtId="0" fontId="2" fillId="0" borderId="2" xfId="0" applyFont="1" applyFill="1" applyBorder="1"/>
    <xf numFmtId="0" fontId="2" fillId="0" borderId="2" xfId="0" applyFont="1" applyFill="1" applyBorder="1" applyAlignment="1">
      <alignment wrapText="1"/>
    </xf>
    <xf numFmtId="0" fontId="2" fillId="0" borderId="0" xfId="0" applyFont="1" applyFill="1" applyBorder="1"/>
    <xf numFmtId="0" fontId="2" fillId="0" borderId="0" xfId="0" applyFont="1" applyFill="1" applyBorder="1" applyAlignment="1">
      <alignment wrapText="1"/>
    </xf>
    <xf numFmtId="0" fontId="0" fillId="0" borderId="0" xfId="0" applyFill="1"/>
    <xf numFmtId="0" fontId="4" fillId="0" borderId="0" xfId="0" applyFont="1" applyFill="1"/>
    <xf numFmtId="2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2" fontId="6" fillId="0" borderId="0" xfId="1" applyNumberFormat="1" applyFont="1" applyFill="1" applyBorder="1" applyAlignment="1">
      <alignment horizontal="center"/>
    </xf>
    <xf numFmtId="0" fontId="6" fillId="0" borderId="0" xfId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wrapText="1"/>
    </xf>
    <xf numFmtId="2" fontId="6" fillId="0" borderId="1" xfId="2" applyNumberFormat="1" applyFont="1" applyBorder="1" applyAlignment="1"/>
    <xf numFmtId="0" fontId="4" fillId="0" borderId="0" xfId="0" applyFont="1" applyFill="1" applyBorder="1"/>
    <xf numFmtId="0" fontId="4" fillId="0" borderId="1" xfId="0" applyFont="1" applyFill="1" applyBorder="1"/>
    <xf numFmtId="0" fontId="6" fillId="0" borderId="1" xfId="0" applyFont="1" applyFill="1" applyBorder="1" applyAlignment="1">
      <alignment wrapText="1"/>
    </xf>
    <xf numFmtId="0" fontId="4" fillId="0" borderId="1" xfId="0" applyNumberFormat="1" applyFont="1" applyFill="1" applyBorder="1"/>
    <xf numFmtId="0" fontId="4" fillId="0" borderId="1" xfId="0" applyFont="1" applyFill="1" applyBorder="1" applyAlignment="1">
      <alignment wrapText="1"/>
    </xf>
    <xf numFmtId="16" fontId="4" fillId="0" borderId="1" xfId="0" applyNumberFormat="1" applyFont="1" applyFill="1" applyBorder="1"/>
    <xf numFmtId="0" fontId="8" fillId="0" borderId="1" xfId="0" applyFont="1" applyBorder="1" applyAlignment="1">
      <alignment wrapText="1"/>
    </xf>
    <xf numFmtId="0" fontId="6" fillId="0" borderId="1" xfId="0" applyNumberFormat="1" applyFont="1" applyFill="1" applyBorder="1"/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vertical="top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4" fillId="0" borderId="1" xfId="0" applyFont="1" applyBorder="1"/>
    <xf numFmtId="2" fontId="4" fillId="0" borderId="1" xfId="0" applyNumberFormat="1" applyFont="1" applyFill="1" applyBorder="1"/>
    <xf numFmtId="2" fontId="6" fillId="0" borderId="1" xfId="0" applyNumberFormat="1" applyFont="1" applyFill="1" applyBorder="1"/>
    <xf numFmtId="2" fontId="8" fillId="0" borderId="1" xfId="0" applyNumberFormat="1" applyFont="1" applyFill="1" applyBorder="1"/>
    <xf numFmtId="0" fontId="6" fillId="0" borderId="1" xfId="0" applyFont="1" applyFill="1" applyBorder="1"/>
    <xf numFmtId="2" fontId="4" fillId="0" borderId="1" xfId="1" applyNumberFormat="1" applyFont="1" applyBorder="1" applyAlignment="1">
      <alignment horizontal="center"/>
    </xf>
    <xf numFmtId="0" fontId="6" fillId="0" borderId="1" xfId="1" applyFont="1" applyBorder="1"/>
    <xf numFmtId="2" fontId="6" fillId="0" borderId="1" xfId="2" applyNumberFormat="1" applyFont="1" applyFill="1" applyBorder="1" applyAlignment="1"/>
    <xf numFmtId="2" fontId="4" fillId="0" borderId="0" xfId="1" applyNumberFormat="1" applyFont="1"/>
    <xf numFmtId="0" fontId="4" fillId="0" borderId="0" xfId="1" applyFont="1"/>
    <xf numFmtId="0" fontId="4" fillId="0" borderId="0" xfId="0" applyFont="1" applyFill="1" applyAlignment="1">
      <alignment vertical="center"/>
    </xf>
    <xf numFmtId="0" fontId="4" fillId="0" borderId="0" xfId="0" applyFont="1" applyBorder="1" applyAlignment="1">
      <alignment vertical="center"/>
    </xf>
    <xf numFmtId="2" fontId="4" fillId="0" borderId="0" xfId="0" applyNumberFormat="1" applyFont="1" applyFill="1" applyBorder="1" applyAlignment="1">
      <alignment wrapText="1"/>
    </xf>
    <xf numFmtId="2" fontId="4" fillId="0" borderId="0" xfId="0" applyNumberFormat="1" applyFont="1" applyFill="1" applyAlignment="1">
      <alignment horizontal="center"/>
    </xf>
    <xf numFmtId="0" fontId="4" fillId="0" borderId="0" xfId="0" applyNumberFormat="1" applyFont="1" applyFill="1" applyBorder="1" applyAlignment="1">
      <alignment horizontal="left"/>
    </xf>
    <xf numFmtId="0" fontId="6" fillId="0" borderId="0" xfId="1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7"/>
  <sheetViews>
    <sheetView tabSelected="1" topLeftCell="A62" workbookViewId="0">
      <selection activeCell="E84" sqref="E84"/>
    </sheetView>
  </sheetViews>
  <sheetFormatPr defaultColWidth="9.140625" defaultRowHeight="11.25" x14ac:dyDescent="0.2"/>
  <cols>
    <col min="1" max="1" width="8" style="1" customWidth="1"/>
    <col min="2" max="2" width="77.140625" style="1" customWidth="1"/>
    <col min="3" max="3" width="13.5703125" style="1" customWidth="1"/>
    <col min="4" max="200" width="9.140625" style="1" customWidth="1"/>
    <col min="201" max="201" width="4.7109375" style="1" customWidth="1"/>
    <col min="202" max="202" width="49.5703125" style="1" customWidth="1"/>
    <col min="203" max="203" width="8.42578125" style="1" customWidth="1"/>
    <col min="204" max="204" width="7.28515625" style="1" customWidth="1"/>
    <col min="205" max="205" width="8.140625" style="1" customWidth="1"/>
    <col min="206" max="206" width="6.85546875" style="1" customWidth="1"/>
    <col min="207" max="207" width="8.140625" style="1" customWidth="1"/>
    <col min="208" max="208" width="9.5703125" style="1" customWidth="1"/>
    <col min="209" max="209" width="7.5703125" style="1" customWidth="1"/>
    <col min="210" max="220" width="7.28515625" style="1" customWidth="1"/>
    <col min="221" max="221" width="8.28515625" style="1" customWidth="1"/>
    <col min="222" max="222" width="7.7109375" style="1" customWidth="1"/>
    <col min="223" max="223" width="8.140625" style="1" customWidth="1"/>
    <col min="224" max="231" width="9.140625" style="1" customWidth="1"/>
    <col min="232" max="232" width="11" style="1" customWidth="1"/>
    <col min="233" max="233" width="7.5703125" style="1" customWidth="1"/>
    <col min="234" max="234" width="6.42578125" style="1" customWidth="1"/>
    <col min="235" max="16384" width="9.140625" style="1"/>
  </cols>
  <sheetData>
    <row r="1" spans="1:2" hidden="1" x14ac:dyDescent="0.2"/>
    <row r="2" spans="1:2" hidden="1" x14ac:dyDescent="0.2">
      <c r="B2" s="1" t="s">
        <v>0</v>
      </c>
    </row>
    <row r="3" spans="1:2" hidden="1" x14ac:dyDescent="0.2">
      <c r="B3" s="1" t="s">
        <v>1</v>
      </c>
    </row>
    <row r="4" spans="1:2" hidden="1" x14ac:dyDescent="0.2">
      <c r="B4" s="2" t="s">
        <v>2</v>
      </c>
    </row>
    <row r="5" spans="1:2" hidden="1" x14ac:dyDescent="0.2">
      <c r="A5" s="3"/>
      <c r="B5" s="3"/>
    </row>
    <row r="6" spans="1:2" hidden="1" x14ac:dyDescent="0.2">
      <c r="A6" s="4">
        <v>1</v>
      </c>
      <c r="B6" s="4">
        <v>2</v>
      </c>
    </row>
    <row r="7" spans="1:2" hidden="1" x14ac:dyDescent="0.2">
      <c r="A7" s="4"/>
      <c r="B7" s="5" t="s">
        <v>3</v>
      </c>
    </row>
    <row r="8" spans="1:2" hidden="1" x14ac:dyDescent="0.2">
      <c r="A8" s="4">
        <v>1</v>
      </c>
      <c r="B8" s="3" t="s">
        <v>4</v>
      </c>
    </row>
    <row r="9" spans="1:2" hidden="1" x14ac:dyDescent="0.2">
      <c r="A9" s="4">
        <v>3</v>
      </c>
      <c r="B9" s="3" t="s">
        <v>5</v>
      </c>
    </row>
    <row r="10" spans="1:2" hidden="1" x14ac:dyDescent="0.2">
      <c r="A10" s="4">
        <v>4</v>
      </c>
      <c r="B10" s="3" t="s">
        <v>6</v>
      </c>
    </row>
    <row r="11" spans="1:2" hidden="1" x14ac:dyDescent="0.2">
      <c r="A11" s="4"/>
      <c r="B11" s="3" t="s">
        <v>7</v>
      </c>
    </row>
    <row r="12" spans="1:2" hidden="1" x14ac:dyDescent="0.2">
      <c r="A12" s="4"/>
      <c r="B12" s="3" t="s">
        <v>8</v>
      </c>
    </row>
    <row r="13" spans="1:2" hidden="1" x14ac:dyDescent="0.2">
      <c r="A13" s="4">
        <v>5</v>
      </c>
      <c r="B13" s="3" t="s">
        <v>9</v>
      </c>
    </row>
    <row r="14" spans="1:2" hidden="1" x14ac:dyDescent="0.2">
      <c r="A14" s="4">
        <v>7</v>
      </c>
      <c r="B14" s="3" t="s">
        <v>10</v>
      </c>
    </row>
    <row r="15" spans="1:2" hidden="1" x14ac:dyDescent="0.2">
      <c r="A15" s="4">
        <v>8</v>
      </c>
      <c r="B15" s="3" t="s">
        <v>11</v>
      </c>
    </row>
    <row r="16" spans="1:2" ht="13.5" hidden="1" customHeight="1" x14ac:dyDescent="0.2">
      <c r="A16" s="4">
        <v>9</v>
      </c>
      <c r="B16" s="3" t="s">
        <v>12</v>
      </c>
    </row>
    <row r="17" spans="1:3" hidden="1" x14ac:dyDescent="0.2">
      <c r="A17" s="4">
        <v>10</v>
      </c>
      <c r="B17" s="3" t="s">
        <v>13</v>
      </c>
    </row>
    <row r="18" spans="1:3" hidden="1" x14ac:dyDescent="0.2">
      <c r="A18" s="4">
        <v>11</v>
      </c>
      <c r="B18" s="3" t="s">
        <v>14</v>
      </c>
    </row>
    <row r="19" spans="1:3" hidden="1" x14ac:dyDescent="0.2">
      <c r="A19" s="4">
        <v>12</v>
      </c>
      <c r="B19" s="3" t="s">
        <v>15</v>
      </c>
    </row>
    <row r="20" spans="1:3" hidden="1" x14ac:dyDescent="0.2">
      <c r="A20" s="4">
        <v>13</v>
      </c>
      <c r="B20" s="3" t="s">
        <v>16</v>
      </c>
    </row>
    <row r="21" spans="1:3" hidden="1" x14ac:dyDescent="0.2">
      <c r="A21" s="4">
        <v>14</v>
      </c>
      <c r="B21" s="3" t="s">
        <v>17</v>
      </c>
    </row>
    <row r="22" spans="1:3" hidden="1" x14ac:dyDescent="0.2">
      <c r="A22" s="4">
        <v>15</v>
      </c>
      <c r="B22" s="3" t="s">
        <v>18</v>
      </c>
    </row>
    <row r="23" spans="1:3" hidden="1" x14ac:dyDescent="0.2">
      <c r="A23" s="4">
        <v>16</v>
      </c>
      <c r="B23" s="3" t="s">
        <v>19</v>
      </c>
    </row>
    <row r="24" spans="1:3" hidden="1" x14ac:dyDescent="0.2">
      <c r="A24" s="6">
        <v>17</v>
      </c>
      <c r="B24" s="7" t="s">
        <v>20</v>
      </c>
    </row>
    <row r="25" spans="1:3" s="8" customFormat="1" hidden="1" x14ac:dyDescent="0.2">
      <c r="B25" s="9"/>
    </row>
    <row r="26" spans="1:3" s="13" customFormat="1" ht="15.75" x14ac:dyDescent="0.25">
      <c r="A26" s="46" t="s">
        <v>112</v>
      </c>
      <c r="B26" s="46"/>
      <c r="C26" s="12"/>
    </row>
    <row r="27" spans="1:3" s="13" customFormat="1" ht="15.75" x14ac:dyDescent="0.25">
      <c r="A27" s="46" t="s">
        <v>106</v>
      </c>
      <c r="B27" s="46"/>
      <c r="C27" s="12"/>
    </row>
    <row r="28" spans="1:3" s="13" customFormat="1" ht="15.75" x14ac:dyDescent="0.25">
      <c r="A28" s="46" t="s">
        <v>107</v>
      </c>
      <c r="B28" s="46"/>
      <c r="C28" s="12"/>
    </row>
    <row r="29" spans="1:3" s="13" customFormat="1" ht="15.75" x14ac:dyDescent="0.25">
      <c r="A29" s="14"/>
      <c r="B29" s="15"/>
      <c r="C29" s="12"/>
    </row>
    <row r="30" spans="1:3" s="19" customFormat="1" ht="15.75" x14ac:dyDescent="0.25">
      <c r="A30" s="16"/>
      <c r="B30" s="17" t="s">
        <v>113</v>
      </c>
      <c r="C30" s="18">
        <v>-5128.72</v>
      </c>
    </row>
    <row r="31" spans="1:3" ht="15.75" x14ac:dyDescent="0.25">
      <c r="A31" s="20"/>
      <c r="B31" s="21" t="s">
        <v>21</v>
      </c>
      <c r="C31" s="20"/>
    </row>
    <row r="32" spans="1:3" ht="15.75" x14ac:dyDescent="0.25">
      <c r="A32" s="22" t="s">
        <v>22</v>
      </c>
      <c r="B32" s="23" t="s">
        <v>23</v>
      </c>
      <c r="C32" s="20"/>
    </row>
    <row r="33" spans="1:3" ht="24" customHeight="1" x14ac:dyDescent="0.25">
      <c r="A33" s="22"/>
      <c r="B33" s="23" t="s">
        <v>24</v>
      </c>
      <c r="C33" s="32">
        <v>4859.1359999999995</v>
      </c>
    </row>
    <row r="34" spans="1:3" ht="15.75" x14ac:dyDescent="0.25">
      <c r="A34" s="24" t="s">
        <v>25</v>
      </c>
      <c r="B34" s="23" t="s">
        <v>26</v>
      </c>
      <c r="C34" s="32">
        <v>0</v>
      </c>
    </row>
    <row r="35" spans="1:3" ht="15.75" x14ac:dyDescent="0.25">
      <c r="A35" s="22"/>
      <c r="B35" s="23" t="s">
        <v>24</v>
      </c>
      <c r="C35" s="32">
        <v>5718.7200000000012</v>
      </c>
    </row>
    <row r="36" spans="1:3" ht="47.25" x14ac:dyDescent="0.25">
      <c r="A36" s="22" t="s">
        <v>27</v>
      </c>
      <c r="B36" s="23" t="s">
        <v>28</v>
      </c>
      <c r="C36" s="32">
        <v>769.60649999999998</v>
      </c>
    </row>
    <row r="37" spans="1:3" ht="23.25" customHeight="1" x14ac:dyDescent="0.25">
      <c r="A37" s="22" t="s">
        <v>29</v>
      </c>
      <c r="B37" s="23" t="s">
        <v>30</v>
      </c>
      <c r="C37" s="32">
        <v>88.35</v>
      </c>
    </row>
    <row r="38" spans="1:3" ht="15.75" x14ac:dyDescent="0.25">
      <c r="A38" s="22"/>
      <c r="B38" s="21" t="s">
        <v>31</v>
      </c>
      <c r="C38" s="33">
        <f>SUM(C33:C37)</f>
        <v>11435.8125</v>
      </c>
    </row>
    <row r="39" spans="1:3" ht="31.5" x14ac:dyDescent="0.25">
      <c r="A39" s="22" t="s">
        <v>32</v>
      </c>
      <c r="B39" s="21" t="s">
        <v>33</v>
      </c>
      <c r="C39" s="32"/>
    </row>
    <row r="40" spans="1:3" ht="15.75" x14ac:dyDescent="0.25">
      <c r="A40" s="22" t="s">
        <v>34</v>
      </c>
      <c r="B40" s="23" t="s">
        <v>35</v>
      </c>
      <c r="C40" s="32">
        <v>779.8850000000001</v>
      </c>
    </row>
    <row r="41" spans="1:3" ht="15.75" x14ac:dyDescent="0.25">
      <c r="A41" s="22" t="s">
        <v>36</v>
      </c>
      <c r="B41" s="23" t="s">
        <v>37</v>
      </c>
      <c r="C41" s="32">
        <v>104.55</v>
      </c>
    </row>
    <row r="42" spans="1:3" ht="15.75" x14ac:dyDescent="0.25">
      <c r="A42" s="22" t="s">
        <v>38</v>
      </c>
      <c r="B42" s="23" t="s">
        <v>39</v>
      </c>
      <c r="C42" s="32">
        <v>224.39999999999998</v>
      </c>
    </row>
    <row r="43" spans="1:3" ht="15.75" x14ac:dyDescent="0.25">
      <c r="A43" s="22" t="s">
        <v>40</v>
      </c>
      <c r="B43" s="23" t="s">
        <v>41</v>
      </c>
      <c r="C43" s="32">
        <v>647.04</v>
      </c>
    </row>
    <row r="44" spans="1:3" ht="15.75" x14ac:dyDescent="0.25">
      <c r="A44" s="22" t="s">
        <v>42</v>
      </c>
      <c r="B44" s="23" t="s">
        <v>43</v>
      </c>
      <c r="C44" s="32">
        <v>9188.3159999999989</v>
      </c>
    </row>
    <row r="45" spans="1:3" ht="15.75" x14ac:dyDescent="0.25">
      <c r="A45" s="22" t="s">
        <v>44</v>
      </c>
      <c r="B45" s="23" t="s">
        <v>45</v>
      </c>
      <c r="C45" s="32">
        <v>5574.0960000000005</v>
      </c>
    </row>
    <row r="46" spans="1:3" ht="15.75" x14ac:dyDescent="0.25">
      <c r="A46" s="22" t="s">
        <v>46</v>
      </c>
      <c r="B46" s="23" t="s">
        <v>47</v>
      </c>
      <c r="C46" s="32">
        <v>1646.4</v>
      </c>
    </row>
    <row r="47" spans="1:3" ht="31.5" x14ac:dyDescent="0.25">
      <c r="A47" s="22" t="s">
        <v>48</v>
      </c>
      <c r="B47" s="23" t="s">
        <v>49</v>
      </c>
      <c r="C47" s="32">
        <v>531.34620000000007</v>
      </c>
    </row>
    <row r="48" spans="1:3" ht="33" customHeight="1" x14ac:dyDescent="0.25">
      <c r="A48" s="22" t="s">
        <v>50</v>
      </c>
      <c r="B48" s="23" t="s">
        <v>51</v>
      </c>
      <c r="C48" s="32">
        <v>1523.34</v>
      </c>
    </row>
    <row r="49" spans="1:3" ht="15.75" x14ac:dyDescent="0.25">
      <c r="A49" s="22" t="s">
        <v>52</v>
      </c>
      <c r="B49" s="23" t="s">
        <v>53</v>
      </c>
      <c r="C49" s="32">
        <v>482.79999999999995</v>
      </c>
    </row>
    <row r="50" spans="1:3" ht="15.75" x14ac:dyDescent="0.25">
      <c r="A50" s="22"/>
      <c r="B50" s="25" t="s">
        <v>54</v>
      </c>
      <c r="C50" s="32">
        <v>189.61799999999999</v>
      </c>
    </row>
    <row r="51" spans="1:3" ht="15.75" x14ac:dyDescent="0.25">
      <c r="A51" s="22"/>
      <c r="B51" s="21" t="s">
        <v>55</v>
      </c>
      <c r="C51" s="33">
        <f>SUM(C40:C50)</f>
        <v>20891.7912</v>
      </c>
    </row>
    <row r="52" spans="1:3" ht="15.75" x14ac:dyDescent="0.25">
      <c r="A52" s="22"/>
      <c r="B52" s="21" t="s">
        <v>56</v>
      </c>
      <c r="C52" s="32"/>
    </row>
    <row r="53" spans="1:3" ht="31.5" x14ac:dyDescent="0.25">
      <c r="A53" s="22" t="s">
        <v>57</v>
      </c>
      <c r="B53" s="23" t="s">
        <v>58</v>
      </c>
      <c r="C53" s="32">
        <v>0</v>
      </c>
    </row>
    <row r="54" spans="1:3" s="10" customFormat="1" ht="15.75" x14ac:dyDescent="0.25">
      <c r="A54" s="22"/>
      <c r="B54" s="23" t="s">
        <v>59</v>
      </c>
      <c r="C54" s="34">
        <v>5663</v>
      </c>
    </row>
    <row r="55" spans="1:3" s="10" customFormat="1" ht="18" customHeight="1" x14ac:dyDescent="0.25">
      <c r="A55" s="22"/>
      <c r="B55" s="23" t="s">
        <v>60</v>
      </c>
      <c r="C55" s="34">
        <v>2485.6</v>
      </c>
    </row>
    <row r="56" spans="1:3" s="10" customFormat="1" ht="15.75" customHeight="1" x14ac:dyDescent="0.25">
      <c r="A56" s="22"/>
      <c r="B56" s="23" t="s">
        <v>61</v>
      </c>
      <c r="C56" s="34">
        <v>2633.8</v>
      </c>
    </row>
    <row r="57" spans="1:3" s="10" customFormat="1" ht="17.25" customHeight="1" x14ac:dyDescent="0.25">
      <c r="A57" s="22"/>
      <c r="B57" s="23" t="s">
        <v>62</v>
      </c>
      <c r="C57" s="34">
        <v>369.2</v>
      </c>
    </row>
    <row r="58" spans="1:3" s="10" customFormat="1" ht="20.25" customHeight="1" x14ac:dyDescent="0.25">
      <c r="A58" s="22"/>
      <c r="B58" s="23" t="s">
        <v>63</v>
      </c>
      <c r="C58" s="34">
        <v>1445.68</v>
      </c>
    </row>
    <row r="59" spans="1:3" ht="15.75" x14ac:dyDescent="0.25">
      <c r="A59" s="22"/>
      <c r="B59" s="21" t="s">
        <v>64</v>
      </c>
      <c r="C59" s="33">
        <f>SUM(C54:C58)</f>
        <v>12597.280000000002</v>
      </c>
    </row>
    <row r="60" spans="1:3" ht="15.75" x14ac:dyDescent="0.25">
      <c r="A60" s="22"/>
      <c r="B60" s="21" t="s">
        <v>65</v>
      </c>
      <c r="C60" s="32"/>
    </row>
    <row r="61" spans="1:3" ht="15.75" x14ac:dyDescent="0.25">
      <c r="A61" s="22" t="s">
        <v>66</v>
      </c>
      <c r="B61" s="23" t="s">
        <v>67</v>
      </c>
      <c r="C61" s="32">
        <v>3613.8960000000002</v>
      </c>
    </row>
    <row r="62" spans="1:3" ht="15.75" x14ac:dyDescent="0.25">
      <c r="A62" s="22" t="s">
        <v>68</v>
      </c>
      <c r="B62" s="23" t="s">
        <v>69</v>
      </c>
      <c r="C62" s="32">
        <v>0</v>
      </c>
    </row>
    <row r="63" spans="1:3" ht="15.75" x14ac:dyDescent="0.25">
      <c r="A63" s="22" t="s">
        <v>70</v>
      </c>
      <c r="B63" s="23" t="s">
        <v>71</v>
      </c>
      <c r="C63" s="32">
        <v>4580.576</v>
      </c>
    </row>
    <row r="64" spans="1:3" ht="31.5" x14ac:dyDescent="0.25">
      <c r="A64" s="22" t="s">
        <v>72</v>
      </c>
      <c r="B64" s="23" t="s">
        <v>73</v>
      </c>
      <c r="C64" s="32">
        <v>1806.9480000000001</v>
      </c>
    </row>
    <row r="65" spans="1:3" ht="15.75" x14ac:dyDescent="0.25">
      <c r="A65" s="22"/>
      <c r="B65" s="21" t="s">
        <v>74</v>
      </c>
      <c r="C65" s="33">
        <f>SUM(C61:C64)</f>
        <v>10001.42</v>
      </c>
    </row>
    <row r="66" spans="1:3" ht="15.75" x14ac:dyDescent="0.25">
      <c r="A66" s="22"/>
      <c r="B66" s="21" t="s">
        <v>75</v>
      </c>
      <c r="C66" s="32"/>
    </row>
    <row r="67" spans="1:3" ht="31.5" x14ac:dyDescent="0.25">
      <c r="A67" s="22" t="s">
        <v>76</v>
      </c>
      <c r="B67" s="23" t="s">
        <v>77</v>
      </c>
      <c r="C67" s="32">
        <v>4640.0640000000003</v>
      </c>
    </row>
    <row r="68" spans="1:3" ht="15.75" x14ac:dyDescent="0.25">
      <c r="A68" s="22" t="s">
        <v>78</v>
      </c>
      <c r="B68" s="23" t="s">
        <v>79</v>
      </c>
      <c r="C68" s="32">
        <v>1293.864</v>
      </c>
    </row>
    <row r="69" spans="1:3" ht="15.75" x14ac:dyDescent="0.25">
      <c r="A69" s="22"/>
      <c r="B69" s="21" t="s">
        <v>80</v>
      </c>
      <c r="C69" s="33">
        <f>SUM(C67:C68)</f>
        <v>5933.9279999999999</v>
      </c>
    </row>
    <row r="70" spans="1:3" ht="15.75" x14ac:dyDescent="0.25">
      <c r="A70" s="22"/>
      <c r="B70" s="23"/>
      <c r="C70" s="33"/>
    </row>
    <row r="71" spans="1:3" ht="15.75" x14ac:dyDescent="0.25">
      <c r="A71" s="26" t="s">
        <v>81</v>
      </c>
      <c r="B71" s="23" t="s">
        <v>82</v>
      </c>
      <c r="C71" s="33">
        <v>741.88</v>
      </c>
    </row>
    <row r="72" spans="1:3" ht="15.75" x14ac:dyDescent="0.25">
      <c r="A72" s="26" t="s">
        <v>83</v>
      </c>
      <c r="B72" s="23" t="s">
        <v>84</v>
      </c>
      <c r="C72" s="33">
        <v>789.88400000000001</v>
      </c>
    </row>
    <row r="73" spans="1:3" ht="15.75" x14ac:dyDescent="0.25">
      <c r="A73" s="22"/>
      <c r="B73" s="23"/>
      <c r="C73" s="32"/>
    </row>
    <row r="74" spans="1:3" ht="15.75" x14ac:dyDescent="0.25">
      <c r="A74" s="22"/>
      <c r="B74" s="21" t="s">
        <v>85</v>
      </c>
      <c r="C74" s="32"/>
    </row>
    <row r="75" spans="1:3" ht="15.75" x14ac:dyDescent="0.25">
      <c r="A75" s="22" t="s">
        <v>86</v>
      </c>
      <c r="B75" s="23" t="s">
        <v>87</v>
      </c>
      <c r="C75" s="32">
        <v>4045.1999999999994</v>
      </c>
    </row>
    <row r="76" spans="1:3" ht="15.75" x14ac:dyDescent="0.25">
      <c r="A76" s="22" t="s">
        <v>88</v>
      </c>
      <c r="B76" s="23" t="s">
        <v>89</v>
      </c>
      <c r="C76" s="32">
        <v>5368.44</v>
      </c>
    </row>
    <row r="77" spans="1:3" ht="40.5" customHeight="1" x14ac:dyDescent="0.25">
      <c r="A77" s="27"/>
      <c r="B77" s="28" t="s">
        <v>90</v>
      </c>
      <c r="C77" s="32">
        <v>3938.52</v>
      </c>
    </row>
    <row r="78" spans="1:3" ht="40.5" customHeight="1" x14ac:dyDescent="0.25">
      <c r="A78" s="27"/>
      <c r="B78" s="28" t="s">
        <v>91</v>
      </c>
      <c r="C78" s="32">
        <v>3938.52</v>
      </c>
    </row>
    <row r="79" spans="1:3" ht="40.5" customHeight="1" x14ac:dyDescent="0.25">
      <c r="A79" s="27"/>
      <c r="B79" s="28" t="s">
        <v>92</v>
      </c>
      <c r="C79" s="32">
        <v>3938.52</v>
      </c>
    </row>
    <row r="80" spans="1:3" ht="15.75" x14ac:dyDescent="0.25">
      <c r="A80" s="22"/>
      <c r="B80" s="21" t="s">
        <v>93</v>
      </c>
      <c r="C80" s="33">
        <f>SUM(C75:C79)</f>
        <v>21229.200000000001</v>
      </c>
    </row>
    <row r="81" spans="1:6" ht="15.75" x14ac:dyDescent="0.25">
      <c r="A81" s="22"/>
      <c r="B81" s="21" t="s">
        <v>94</v>
      </c>
      <c r="C81" s="32"/>
    </row>
    <row r="82" spans="1:6" ht="21" customHeight="1" x14ac:dyDescent="0.25">
      <c r="A82" s="22" t="s">
        <v>95</v>
      </c>
      <c r="B82" s="21" t="s">
        <v>96</v>
      </c>
      <c r="C82" s="32">
        <v>0</v>
      </c>
    </row>
    <row r="83" spans="1:6" ht="15.75" x14ac:dyDescent="0.25">
      <c r="A83" s="22"/>
      <c r="B83" s="29" t="s">
        <v>97</v>
      </c>
      <c r="C83" s="32"/>
    </row>
    <row r="84" spans="1:6" ht="31.5" x14ac:dyDescent="0.25">
      <c r="A84" s="22" t="s">
        <v>98</v>
      </c>
      <c r="B84" s="21" t="s">
        <v>99</v>
      </c>
      <c r="C84" s="32">
        <v>0</v>
      </c>
    </row>
    <row r="85" spans="1:6" ht="15.75" x14ac:dyDescent="0.25">
      <c r="A85" s="30"/>
      <c r="B85" s="20" t="s">
        <v>100</v>
      </c>
      <c r="C85" s="32">
        <v>574.88200000000006</v>
      </c>
    </row>
    <row r="86" spans="1:6" ht="21.75" customHeight="1" x14ac:dyDescent="0.25">
      <c r="A86" s="30"/>
      <c r="B86" s="31" t="s">
        <v>101</v>
      </c>
      <c r="C86" s="32">
        <v>462.07</v>
      </c>
    </row>
    <row r="87" spans="1:6" ht="15.75" x14ac:dyDescent="0.25">
      <c r="A87" s="22"/>
      <c r="B87" s="21" t="s">
        <v>102</v>
      </c>
      <c r="C87" s="33">
        <f>SUM(C82:C86)</f>
        <v>1036.952</v>
      </c>
    </row>
    <row r="88" spans="1:6" ht="15.75" x14ac:dyDescent="0.25">
      <c r="A88" s="26" t="s">
        <v>103</v>
      </c>
      <c r="B88" s="21" t="s">
        <v>104</v>
      </c>
      <c r="C88" s="33">
        <f>18649.488*0.75</f>
        <v>13987.116000000002</v>
      </c>
    </row>
    <row r="89" spans="1:6" ht="15.75" x14ac:dyDescent="0.25">
      <c r="A89" s="20"/>
      <c r="B89" s="35" t="s">
        <v>105</v>
      </c>
      <c r="C89" s="33">
        <f>C38+C51+C59+C65+C69+C71+C72+C80+C87+C88</f>
        <v>98645.26370000001</v>
      </c>
    </row>
    <row r="90" spans="1:6" s="41" customFormat="1" ht="15.75" x14ac:dyDescent="0.25">
      <c r="A90" s="36"/>
      <c r="B90" s="37" t="s">
        <v>108</v>
      </c>
      <c r="C90" s="38">
        <v>77364.12</v>
      </c>
      <c r="D90" s="39"/>
      <c r="E90" s="40"/>
      <c r="F90" s="40"/>
    </row>
    <row r="91" spans="1:6" s="42" customFormat="1" ht="15.75" x14ac:dyDescent="0.25">
      <c r="A91" s="36"/>
      <c r="B91" s="37" t="s">
        <v>109</v>
      </c>
      <c r="C91" s="38">
        <v>76045.83</v>
      </c>
      <c r="D91" s="39"/>
      <c r="E91" s="39"/>
      <c r="F91" s="39"/>
    </row>
    <row r="92" spans="1:6" s="42" customFormat="1" ht="15.75" x14ac:dyDescent="0.25">
      <c r="A92" s="36"/>
      <c r="B92" s="37" t="s">
        <v>111</v>
      </c>
      <c r="C92" s="18">
        <f>C91-C89</f>
        <v>-22599.433700000009</v>
      </c>
      <c r="D92" s="40"/>
      <c r="E92" s="40"/>
      <c r="F92" s="40"/>
    </row>
    <row r="93" spans="1:6" s="42" customFormat="1" ht="15.75" x14ac:dyDescent="0.25">
      <c r="A93" s="36"/>
      <c r="B93" s="37" t="s">
        <v>110</v>
      </c>
      <c r="C93" s="18">
        <f>C30+C92</f>
        <v>-27728.15370000001</v>
      </c>
      <c r="D93" s="40"/>
      <c r="E93" s="40"/>
      <c r="F93" s="40"/>
    </row>
    <row r="94" spans="1:6" s="19" customFormat="1" ht="15.75" x14ac:dyDescent="0.25">
      <c r="A94" s="45"/>
      <c r="B94" s="45"/>
      <c r="C94" s="43"/>
    </row>
    <row r="95" spans="1:6" s="19" customFormat="1" ht="15.75" x14ac:dyDescent="0.25">
      <c r="A95" s="45"/>
      <c r="B95" s="45"/>
      <c r="C95" s="43"/>
    </row>
    <row r="96" spans="1:6" s="19" customFormat="1" ht="15.75" x14ac:dyDescent="0.25">
      <c r="A96" s="45"/>
      <c r="B96" s="45"/>
      <c r="C96" s="43"/>
    </row>
    <row r="97" spans="1:3" s="11" customFormat="1" ht="15.75" x14ac:dyDescent="0.25">
      <c r="A97" s="44"/>
      <c r="C97" s="43"/>
    </row>
  </sheetData>
  <mergeCells count="6">
    <mergeCell ref="A96:B96"/>
    <mergeCell ref="A94:B94"/>
    <mergeCell ref="A95:B95"/>
    <mergeCell ref="A26:B26"/>
    <mergeCell ref="A27:B27"/>
    <mergeCell ref="A28:B28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2024-02-06T04:34:29Z</dcterms:created>
  <dcterms:modified xsi:type="dcterms:W3CDTF">2024-03-15T02:43:09Z</dcterms:modified>
</cp:coreProperties>
</file>