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0" i="1" l="1"/>
  <c r="C109" i="1"/>
  <c r="C111" i="1" s="1"/>
  <c r="C114" i="1" s="1"/>
  <c r="C115" i="1" s="1"/>
  <c r="C98" i="1"/>
  <c r="C87" i="1"/>
  <c r="C83" i="1"/>
  <c r="C77" i="1"/>
  <c r="C68" i="1"/>
  <c r="C60" i="1"/>
  <c r="C40" i="1"/>
</calcChain>
</file>

<file path=xl/sharedStrings.xml><?xml version="1.0" encoding="utf-8"?>
<sst xmlns="http://schemas.openxmlformats.org/spreadsheetml/2006/main" count="130" uniqueCount="127">
  <si>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</si>
  <si>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</si>
  <si>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Панфилова, 6А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</si>
  <si>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</si>
  <si>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</si>
  <si>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</si>
  <si>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</si>
  <si>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</si>
  <si>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</si>
  <si>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</si>
  <si>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</si>
  <si>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</si>
  <si>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</si>
  <si>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</si>
  <si>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</si>
  <si>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</si>
  <si>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</si>
  <si>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</si>
  <si>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</si>
  <si>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</si>
  <si>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</si>
  <si>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</si>
  <si>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</si>
  <si>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</si>
  <si>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</si>
  <si>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</si>
  <si>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</si>
  <si>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</si>
  <si>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</si>
  <si>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</si>
  <si>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</si>
  <si>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Содержание мусоропроводов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</si>
  <si>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</si>
  <si>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</si>
  <si>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</si>
  <si>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</si>
  <si>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</si>
  <si>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</si>
  <si>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</si>
  <si>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</si>
  <si>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</si>
  <si>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</si>
  <si>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</si>
  <si>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</si>
  <si>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</si>
  <si>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</si>
  <si>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</si>
  <si>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</si>
  <si>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</si>
  <si>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</si>
  <si>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</si>
  <si>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</si>
  <si>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</si>
  <si>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</si>
  <si>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</si>
  <si>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</si>
  <si>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</si>
  <si>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</si>
  <si>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</si>
  <si>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</si>
  <si>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</si>
  <si>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</si>
  <si>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</si>
  <si>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>Итого: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</si>
  <si>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</si>
  <si>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</si>
  <si>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</si>
  <si>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</si>
  <si>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</si>
  <si>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</si>
  <si>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</si>
  <si>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</si>
  <si>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</si>
  <si>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</si>
  <si>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</si>
  <si>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</si>
  <si>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</si>
  <si>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</si>
  <si>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</si>
  <si>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</si>
  <si>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</si>
  <si>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</si>
  <si>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</si>
  <si>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</si>
  <si>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</si>
  <si>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</si>
  <si>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</si>
  <si>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</si>
  <si>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</si>
  <si>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</si>
  <si>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</si>
  <si>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</si>
  <si>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</si>
  <si>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</si>
  <si>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</si>
  <si>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</si>
  <si>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</si>
  <si>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</si>
  <si>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</si>
  <si>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</si>
  <si>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занесение в компьютер, передача информации в ресурсоснабжающую организацию (вода)</t>
  </si>
  <si>
    <t>Снятие показаний, занесение в компьютер, передача информации в ресурсоснабжающую организацию (тепло)</t>
  </si>
  <si>
    <t>Снятие показаний, занесение в компьютер, передача информации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</si>
  <si>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</si>
  <si>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</si>
  <si>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9.3</t>
  </si>
  <si>
    <t>Текущий ремонт конструктивных элементов (непредвиденные работы)</t>
  </si>
  <si>
    <t>смена навесного замка на подвальную дверь</t>
  </si>
  <si>
    <t>погрузка и развоз дресьвы</t>
  </si>
  <si>
    <t>ремонт контейнерной тележки с заменой поворотных колес, работа со сваркой</t>
  </si>
  <si>
    <t>окраска МАФ (скамейки)</t>
  </si>
  <si>
    <t>ремонт контейнерной тележки со сменой колес под приваркой</t>
  </si>
  <si>
    <t>утепление канализационной трубы  кв.8 URSA Технониколь</t>
  </si>
  <si>
    <t>остекление двери тамбура 1 подъезда 1,3*0,68</t>
  </si>
  <si>
    <t>вывоз травы автотранспортом</t>
  </si>
  <si>
    <t>Итого по п.9: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</si>
  <si>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</si>
  <si>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</si>
  <si>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</si>
  <si>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</si>
  <si>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6a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</si>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</sst>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0" fillId="0" borderId="0" xfId="0" applyFill="1"/>
    <xf numFmtId="0" fontId="6" fillId="0" borderId="1" xfId="0" applyFont="1" applyFill="1" applyBorder="1"/>
    <xf numFmtId="0" fontId="6" fillId="0" borderId="1" xfId="0" applyFont="1" applyBorder="1"/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left"/>
    </xf>
    <xf numFmtId="2" fontId="7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/>
    <xf numFmtId="2" fontId="6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2" fontId="9" fillId="0" borderId="1" xfId="0" applyNumberFormat="1" applyFont="1" applyFill="1" applyBorder="1"/>
    <xf numFmtId="0" fontId="9" fillId="0" borderId="1" xfId="0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7" fillId="0" borderId="1" xfId="1" applyFont="1" applyBorder="1"/>
    <xf numFmtId="2" fontId="7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2" fontId="7" fillId="0" borderId="1" xfId="2" applyNumberFormat="1" applyFont="1" applyBorder="1" applyAlignment="1"/>
    <xf numFmtId="2" fontId="6" fillId="0" borderId="0" xfId="0" applyNumberFormat="1" applyFont="1" applyFill="1" applyBorder="1" applyAlignment="1">
      <alignment wrapText="1"/>
    </xf>
    <xf numFmtId="0" fontId="6" fillId="0" borderId="0" xfId="0" applyFont="1" applyBorder="1"/>
    <xf numFmtId="2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topLeftCell="A93" workbookViewId="0">
      <selection activeCell="F112" sqref="F112"/>
    </sheetView>
  </sheetViews>
  <sheetFormatPr defaultColWidth="9.140625" defaultRowHeight="12.75" x14ac:dyDescent="0.2"/>
  <cols>
    <col min="1" max="1" width="8" style="1" customWidth="1"/>
    <col min="2" max="2" width="78.7109375" style="1" customWidth="1"/>
    <col min="3" max="3" width="16.42578125" style="1" customWidth="1"/>
    <col min="4" max="200" width="9.140625" style="1" customWidth="1"/>
    <col min="201" max="201" width="4" style="1" customWidth="1"/>
    <col min="202" max="202" width="47.1406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10.42578125" style="1" customWidth="1"/>
    <col min="209" max="210" width="7.28515625" style="1" customWidth="1"/>
    <col min="211" max="211" width="9.28515625" style="1" customWidth="1"/>
    <col min="212" max="212" width="10" style="1" customWidth="1"/>
    <col min="213" max="215" width="7.28515625" style="1" customWidth="1"/>
    <col min="216" max="216" width="9.85546875" style="1" customWidth="1"/>
    <col min="217" max="218" width="7.28515625" style="1" customWidth="1"/>
    <col min="219" max="219" width="7.7109375" style="1" customWidth="1"/>
    <col min="220" max="220" width="8.7109375" style="1" customWidth="1"/>
    <col min="221" max="223" width="9.140625" style="1" customWidth="1"/>
    <col min="224" max="224" width="9.5703125" style="1" customWidth="1"/>
    <col min="225" max="225" width="7.42578125" style="1" customWidth="1"/>
    <col min="226" max="239" width="9.140625" style="1" customWidth="1"/>
    <col min="240" max="240" width="9.28515625" style="1" customWidth="1"/>
    <col min="241" max="246" width="9.140625" style="1" customWidth="1"/>
    <col min="247" max="247" width="13.85546875" style="1" customWidth="1"/>
    <col min="248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12" customFormat="1" ht="15.75" x14ac:dyDescent="0.25">
      <c r="A26" s="48" t="s">
        <v>121</v>
      </c>
      <c r="B26" s="48"/>
      <c r="C26" s="11"/>
    </row>
    <row r="27" spans="1:3" s="12" customFormat="1" ht="15.75" x14ac:dyDescent="0.25">
      <c r="A27" s="48" t="s">
        <v>119</v>
      </c>
      <c r="B27" s="48"/>
      <c r="C27" s="11"/>
    </row>
    <row r="28" spans="1:3" s="12" customFormat="1" ht="15.75" x14ac:dyDescent="0.25">
      <c r="A28" s="48" t="s">
        <v>120</v>
      </c>
      <c r="B28" s="48"/>
      <c r="C28" s="11"/>
    </row>
    <row r="29" spans="1:3" s="12" customFormat="1" ht="15.75" x14ac:dyDescent="0.25">
      <c r="A29" s="13"/>
      <c r="B29" s="14"/>
      <c r="C29" s="11"/>
    </row>
    <row r="30" spans="1:3" s="12" customFormat="1" ht="15.75" x14ac:dyDescent="0.25">
      <c r="A30" s="15"/>
      <c r="B30" s="16" t="s">
        <v>122</v>
      </c>
      <c r="C30" s="17">
        <v>-126586.53449999982</v>
      </c>
    </row>
    <row r="31" spans="1:3" ht="26.25" customHeight="1" x14ac:dyDescent="0.25">
      <c r="A31" s="19"/>
      <c r="B31" s="23" t="s">
        <v>21</v>
      </c>
      <c r="C31" s="19"/>
    </row>
    <row r="32" spans="1:3" ht="15.75" x14ac:dyDescent="0.25">
      <c r="A32" s="18" t="s">
        <v>22</v>
      </c>
      <c r="B32" s="19" t="s">
        <v>23</v>
      </c>
      <c r="C32" s="19"/>
    </row>
    <row r="33" spans="1:3" ht="24" customHeight="1" x14ac:dyDescent="0.25">
      <c r="A33" s="18"/>
      <c r="B33" s="19" t="s">
        <v>24</v>
      </c>
      <c r="C33" s="29">
        <v>20222.579999999998</v>
      </c>
    </row>
    <row r="34" spans="1:3" ht="15.75" x14ac:dyDescent="0.25">
      <c r="A34" s="18"/>
      <c r="B34" s="19" t="s">
        <v>8</v>
      </c>
      <c r="C34" s="29">
        <v>1876.9919999999997</v>
      </c>
    </row>
    <row r="35" spans="1:3" ht="15.75" x14ac:dyDescent="0.25">
      <c r="A35" s="20" t="s">
        <v>25</v>
      </c>
      <c r="B35" s="19" t="s">
        <v>26</v>
      </c>
      <c r="C35" s="29">
        <v>0</v>
      </c>
    </row>
    <row r="36" spans="1:3" ht="15.75" x14ac:dyDescent="0.25">
      <c r="A36" s="18"/>
      <c r="B36" s="19" t="s">
        <v>24</v>
      </c>
      <c r="C36" s="29">
        <v>19553.904000000002</v>
      </c>
    </row>
    <row r="37" spans="1:3" ht="15.75" x14ac:dyDescent="0.25">
      <c r="A37" s="18"/>
      <c r="B37" s="19" t="s">
        <v>8</v>
      </c>
      <c r="C37" s="29">
        <v>3139.9679999999998</v>
      </c>
    </row>
    <row r="38" spans="1:3" ht="47.25" x14ac:dyDescent="0.25">
      <c r="A38" s="18" t="s">
        <v>27</v>
      </c>
      <c r="B38" s="19" t="s">
        <v>28</v>
      </c>
      <c r="C38" s="29">
        <v>4298.4092000000001</v>
      </c>
    </row>
    <row r="39" spans="1:3" ht="23.25" customHeight="1" x14ac:dyDescent="0.25">
      <c r="A39" s="18" t="s">
        <v>29</v>
      </c>
      <c r="B39" s="19" t="s">
        <v>30</v>
      </c>
      <c r="C39" s="29">
        <v>393.45199999999994</v>
      </c>
    </row>
    <row r="40" spans="1:3" s="2" customFormat="1" ht="15.75" x14ac:dyDescent="0.25">
      <c r="A40" s="22"/>
      <c r="B40" s="23" t="s">
        <v>32</v>
      </c>
      <c r="C40" s="30">
        <f>SUM(C33:C39)</f>
        <v>49485.305199999995</v>
      </c>
    </row>
    <row r="41" spans="1:3" s="6" customFormat="1" ht="15.75" hidden="1" x14ac:dyDescent="0.25">
      <c r="A41" s="18"/>
      <c r="B41" s="19"/>
      <c r="C41" s="29"/>
    </row>
    <row r="42" spans="1:3" s="6" customFormat="1" ht="15.75" hidden="1" x14ac:dyDescent="0.25">
      <c r="A42" s="18"/>
      <c r="B42" s="19"/>
      <c r="C42" s="29"/>
    </row>
    <row r="43" spans="1:3" s="6" customFormat="1" ht="15.75" hidden="1" x14ac:dyDescent="0.25">
      <c r="A43" s="18"/>
      <c r="B43" s="19"/>
      <c r="C43" s="29"/>
    </row>
    <row r="44" spans="1:3" s="6" customFormat="1" ht="15" hidden="1" customHeight="1" x14ac:dyDescent="0.25">
      <c r="A44" s="18"/>
      <c r="B44" s="19"/>
      <c r="C44" s="29"/>
    </row>
    <row r="45" spans="1:3" s="6" customFormat="1" ht="15.75" hidden="1" x14ac:dyDescent="0.25">
      <c r="A45" s="18"/>
      <c r="B45" s="19"/>
      <c r="C45" s="29"/>
    </row>
    <row r="46" spans="1:3" s="6" customFormat="1" ht="15.75" hidden="1" x14ac:dyDescent="0.25">
      <c r="A46" s="18"/>
      <c r="B46" s="19"/>
      <c r="C46" s="29"/>
    </row>
    <row r="47" spans="1:3" s="6" customFormat="1" ht="15.75" hidden="1" x14ac:dyDescent="0.25">
      <c r="A47" s="18"/>
      <c r="B47" s="21"/>
      <c r="C47" s="29"/>
    </row>
    <row r="48" spans="1:3" ht="31.5" x14ac:dyDescent="0.25">
      <c r="A48" s="18" t="s">
        <v>33</v>
      </c>
      <c r="B48" s="23" t="s">
        <v>34</v>
      </c>
      <c r="C48" s="29"/>
    </row>
    <row r="49" spans="1:3" ht="15.75" x14ac:dyDescent="0.25">
      <c r="A49" s="18" t="s">
        <v>35</v>
      </c>
      <c r="B49" s="19" t="s">
        <v>36</v>
      </c>
      <c r="C49" s="29">
        <v>11013.976999999997</v>
      </c>
    </row>
    <row r="50" spans="1:3" ht="15.75" x14ac:dyDescent="0.25">
      <c r="A50" s="18" t="s">
        <v>37</v>
      </c>
      <c r="B50" s="19" t="s">
        <v>38</v>
      </c>
      <c r="C50" s="29">
        <v>4643.4960000000001</v>
      </c>
    </row>
    <row r="51" spans="1:3" ht="15.75" x14ac:dyDescent="0.25">
      <c r="A51" s="18" t="s">
        <v>39</v>
      </c>
      <c r="B51" s="19" t="s">
        <v>40</v>
      </c>
      <c r="C51" s="29">
        <v>8972.8320000000003</v>
      </c>
    </row>
    <row r="52" spans="1:3" ht="15.75" x14ac:dyDescent="0.25">
      <c r="A52" s="18" t="s">
        <v>41</v>
      </c>
      <c r="B52" s="19" t="s">
        <v>42</v>
      </c>
      <c r="C52" s="29">
        <v>512.24</v>
      </c>
    </row>
    <row r="53" spans="1:3" ht="15.75" x14ac:dyDescent="0.25">
      <c r="A53" s="18" t="s">
        <v>43</v>
      </c>
      <c r="B53" s="19" t="s">
        <v>44</v>
      </c>
      <c r="C53" s="29">
        <v>22292.640000000003</v>
      </c>
    </row>
    <row r="54" spans="1:3" ht="15.75" x14ac:dyDescent="0.25">
      <c r="A54" s="18" t="s">
        <v>45</v>
      </c>
      <c r="B54" s="19" t="s">
        <v>46</v>
      </c>
      <c r="C54" s="29">
        <v>7264.7800000000007</v>
      </c>
    </row>
    <row r="55" spans="1:3" ht="15.75" x14ac:dyDescent="0.25">
      <c r="A55" s="18" t="s">
        <v>47</v>
      </c>
      <c r="B55" s="19" t="s">
        <v>48</v>
      </c>
      <c r="C55" s="29">
        <v>3594.6400000000003</v>
      </c>
    </row>
    <row r="56" spans="1:3" ht="31.5" x14ac:dyDescent="0.25">
      <c r="A56" s="18" t="s">
        <v>49</v>
      </c>
      <c r="B56" s="19" t="s">
        <v>50</v>
      </c>
      <c r="C56" s="29">
        <v>1299.348</v>
      </c>
    </row>
    <row r="57" spans="1:3" ht="31.5" x14ac:dyDescent="0.25">
      <c r="A57" s="18" t="s">
        <v>51</v>
      </c>
      <c r="B57" s="19" t="s">
        <v>52</v>
      </c>
      <c r="C57" s="29">
        <v>15497.351999999999</v>
      </c>
    </row>
    <row r="58" spans="1:3" ht="22.5" customHeight="1" x14ac:dyDescent="0.25">
      <c r="A58" s="18" t="s">
        <v>53</v>
      </c>
      <c r="B58" s="19" t="s">
        <v>54</v>
      </c>
      <c r="C58" s="29">
        <v>19305.184000000001</v>
      </c>
    </row>
    <row r="59" spans="1:3" ht="22.5" customHeight="1" x14ac:dyDescent="0.25">
      <c r="A59" s="18"/>
      <c r="B59" s="19" t="s">
        <v>55</v>
      </c>
      <c r="C59" s="29">
        <v>871.33500000000004</v>
      </c>
    </row>
    <row r="60" spans="1:3" ht="15.75" x14ac:dyDescent="0.25">
      <c r="A60" s="18"/>
      <c r="B60" s="23" t="s">
        <v>56</v>
      </c>
      <c r="C60" s="30">
        <f>SUM(C49:C59)</f>
        <v>95267.824000000008</v>
      </c>
    </row>
    <row r="61" spans="1:3" s="7" customFormat="1" ht="15.75" x14ac:dyDescent="0.25">
      <c r="A61" s="24"/>
      <c r="B61" s="21" t="s">
        <v>31</v>
      </c>
      <c r="C61" s="31"/>
    </row>
    <row r="62" spans="1:3" s="7" customFormat="1" ht="15.75" x14ac:dyDescent="0.25">
      <c r="A62" s="24"/>
      <c r="B62" s="19" t="s">
        <v>57</v>
      </c>
      <c r="C62" s="31">
        <v>4516.32</v>
      </c>
    </row>
    <row r="63" spans="1:3" s="7" customFormat="1" ht="15.75" x14ac:dyDescent="0.25">
      <c r="A63" s="24"/>
      <c r="B63" s="19" t="s">
        <v>58</v>
      </c>
      <c r="C63" s="31">
        <v>0</v>
      </c>
    </row>
    <row r="64" spans="1:3" s="7" customFormat="1" ht="15.75" x14ac:dyDescent="0.25">
      <c r="A64" s="24"/>
      <c r="B64" s="19" t="s">
        <v>59</v>
      </c>
      <c r="C64" s="31">
        <v>27810.268200000002</v>
      </c>
    </row>
    <row r="65" spans="1:3" s="7" customFormat="1" ht="24" customHeight="1" x14ac:dyDescent="0.25">
      <c r="A65" s="24"/>
      <c r="B65" s="19" t="s">
        <v>60</v>
      </c>
      <c r="C65" s="31">
        <v>591.6</v>
      </c>
    </row>
    <row r="66" spans="1:3" s="7" customFormat="1" ht="15.75" x14ac:dyDescent="0.25">
      <c r="A66" s="24"/>
      <c r="B66" s="19" t="s">
        <v>61</v>
      </c>
      <c r="C66" s="31">
        <v>12415.132000000001</v>
      </c>
    </row>
    <row r="67" spans="1:3" s="7" customFormat="1" ht="15.75" x14ac:dyDescent="0.25">
      <c r="A67" s="24"/>
      <c r="B67" s="19" t="s">
        <v>62</v>
      </c>
      <c r="C67" s="31">
        <v>612.95999999999992</v>
      </c>
    </row>
    <row r="68" spans="1:3" s="7" customFormat="1" ht="15.75" x14ac:dyDescent="0.25">
      <c r="A68" s="24"/>
      <c r="B68" s="21" t="s">
        <v>63</v>
      </c>
      <c r="C68" s="32">
        <f>SUM(C62:C67)</f>
        <v>45946.280200000001</v>
      </c>
    </row>
    <row r="69" spans="1:3" ht="15.75" x14ac:dyDescent="0.25">
      <c r="A69" s="18"/>
      <c r="B69" s="23" t="s">
        <v>64</v>
      </c>
      <c r="C69" s="29"/>
    </row>
    <row r="70" spans="1:3" ht="31.5" x14ac:dyDescent="0.25">
      <c r="A70" s="18" t="s">
        <v>65</v>
      </c>
      <c r="B70" s="19" t="s">
        <v>66</v>
      </c>
      <c r="C70" s="29">
        <v>0</v>
      </c>
    </row>
    <row r="71" spans="1:3" s="8" customFormat="1" ht="15.75" x14ac:dyDescent="0.25">
      <c r="A71" s="24"/>
      <c r="B71" s="19" t="s">
        <v>67</v>
      </c>
      <c r="C71" s="33">
        <v>39123</v>
      </c>
    </row>
    <row r="72" spans="1:3" s="8" customFormat="1" ht="15.75" x14ac:dyDescent="0.25">
      <c r="A72" s="24"/>
      <c r="B72" s="19" t="s">
        <v>68</v>
      </c>
      <c r="C72" s="33">
        <v>7093.52</v>
      </c>
    </row>
    <row r="73" spans="1:3" s="8" customFormat="1" ht="15.75" x14ac:dyDescent="0.25">
      <c r="A73" s="24"/>
      <c r="B73" s="19" t="s">
        <v>69</v>
      </c>
      <c r="C73" s="33">
        <v>7516.4600000000009</v>
      </c>
    </row>
    <row r="74" spans="1:3" s="8" customFormat="1" ht="15.75" x14ac:dyDescent="0.25">
      <c r="A74" s="24"/>
      <c r="B74" s="19" t="s">
        <v>70</v>
      </c>
      <c r="C74" s="33">
        <v>1053.6399999999999</v>
      </c>
    </row>
    <row r="75" spans="1:3" s="8" customFormat="1" ht="15.75" x14ac:dyDescent="0.25">
      <c r="A75" s="24"/>
      <c r="B75" s="19" t="s">
        <v>71</v>
      </c>
      <c r="C75" s="33">
        <v>2493.7980000000002</v>
      </c>
    </row>
    <row r="76" spans="1:3" ht="15.75" x14ac:dyDescent="0.25">
      <c r="A76" s="18" t="s">
        <v>72</v>
      </c>
      <c r="B76" s="19" t="s">
        <v>73</v>
      </c>
      <c r="C76" s="29">
        <v>2324.1</v>
      </c>
    </row>
    <row r="77" spans="1:3" ht="15.75" x14ac:dyDescent="0.25">
      <c r="A77" s="18"/>
      <c r="B77" s="23" t="s">
        <v>74</v>
      </c>
      <c r="C77" s="30">
        <f>SUM(C71:C76)</f>
        <v>59604.518000000004</v>
      </c>
    </row>
    <row r="78" spans="1:3" ht="15.75" x14ac:dyDescent="0.25">
      <c r="A78" s="18"/>
      <c r="B78" s="23" t="s">
        <v>75</v>
      </c>
      <c r="C78" s="29"/>
    </row>
    <row r="79" spans="1:3" ht="15.75" x14ac:dyDescent="0.25">
      <c r="A79" s="18" t="s">
        <v>76</v>
      </c>
      <c r="B79" s="19" t="s">
        <v>77</v>
      </c>
      <c r="C79" s="29">
        <v>16606.620000000003</v>
      </c>
    </row>
    <row r="80" spans="1:3" ht="15.75" x14ac:dyDescent="0.25">
      <c r="A80" s="18" t="s">
        <v>78</v>
      </c>
      <c r="B80" s="19" t="s">
        <v>79</v>
      </c>
      <c r="C80" s="29">
        <v>0</v>
      </c>
    </row>
    <row r="81" spans="1:3" ht="15.75" x14ac:dyDescent="0.25">
      <c r="A81" s="18" t="s">
        <v>80</v>
      </c>
      <c r="B81" s="19" t="s">
        <v>81</v>
      </c>
      <c r="C81" s="29">
        <v>21048.720000000001</v>
      </c>
    </row>
    <row r="82" spans="1:3" ht="31.5" x14ac:dyDescent="0.25">
      <c r="A82" s="18" t="s">
        <v>82</v>
      </c>
      <c r="B82" s="19" t="s">
        <v>83</v>
      </c>
      <c r="C82" s="29">
        <v>12454.965000000002</v>
      </c>
    </row>
    <row r="83" spans="1:3" ht="15.75" x14ac:dyDescent="0.25">
      <c r="A83" s="18"/>
      <c r="B83" s="23" t="s">
        <v>84</v>
      </c>
      <c r="C83" s="30">
        <f>SUM(C79:C82)</f>
        <v>50110.305000000008</v>
      </c>
    </row>
    <row r="84" spans="1:3" ht="15.75" x14ac:dyDescent="0.25">
      <c r="A84" s="18"/>
      <c r="B84" s="23" t="s">
        <v>85</v>
      </c>
      <c r="C84" s="29"/>
    </row>
    <row r="85" spans="1:3" ht="31.5" x14ac:dyDescent="0.25">
      <c r="A85" s="18" t="s">
        <v>86</v>
      </c>
      <c r="B85" s="19" t="s">
        <v>87</v>
      </c>
      <c r="C85" s="29">
        <v>21322.080000000002</v>
      </c>
    </row>
    <row r="86" spans="1:3" ht="15.75" x14ac:dyDescent="0.25">
      <c r="A86" s="18" t="s">
        <v>88</v>
      </c>
      <c r="B86" s="19" t="s">
        <v>89</v>
      </c>
      <c r="C86" s="29">
        <v>5945.5800000000008</v>
      </c>
    </row>
    <row r="87" spans="1:3" ht="15.75" x14ac:dyDescent="0.25">
      <c r="A87" s="18"/>
      <c r="B87" s="23" t="s">
        <v>90</v>
      </c>
      <c r="C87" s="30">
        <f>SUM(C85:C86)</f>
        <v>27267.660000000003</v>
      </c>
    </row>
    <row r="88" spans="1:3" ht="15.75" x14ac:dyDescent="0.25">
      <c r="A88" s="18"/>
      <c r="B88" s="19"/>
      <c r="C88" s="29"/>
    </row>
    <row r="89" spans="1:3" ht="15.75" x14ac:dyDescent="0.25">
      <c r="A89" s="22" t="s">
        <v>91</v>
      </c>
      <c r="B89" s="19" t="s">
        <v>92</v>
      </c>
      <c r="C89" s="30">
        <v>2742.1</v>
      </c>
    </row>
    <row r="90" spans="1:3" ht="15.75" x14ac:dyDescent="0.25">
      <c r="A90" s="22" t="s">
        <v>93</v>
      </c>
      <c r="B90" s="19" t="s">
        <v>94</v>
      </c>
      <c r="C90" s="30">
        <v>2919.53</v>
      </c>
    </row>
    <row r="91" spans="1:3" ht="15.75" x14ac:dyDescent="0.25">
      <c r="A91" s="18"/>
      <c r="B91" s="19"/>
      <c r="C91" s="29"/>
    </row>
    <row r="92" spans="1:3" ht="15.75" x14ac:dyDescent="0.25">
      <c r="A92" s="18"/>
      <c r="B92" s="23" t="s">
        <v>95</v>
      </c>
      <c r="C92" s="29"/>
    </row>
    <row r="93" spans="1:3" ht="15.75" x14ac:dyDescent="0.25">
      <c r="A93" s="18" t="s">
        <v>96</v>
      </c>
      <c r="B93" s="19" t="s">
        <v>97</v>
      </c>
      <c r="C93" s="29">
        <v>4045.1999999999994</v>
      </c>
    </row>
    <row r="94" spans="1:3" ht="15.75" x14ac:dyDescent="0.25">
      <c r="A94" s="18" t="s">
        <v>98</v>
      </c>
      <c r="B94" s="19" t="s">
        <v>99</v>
      </c>
      <c r="C94" s="29">
        <v>5368.44</v>
      </c>
    </row>
    <row r="95" spans="1:3" ht="31.5" x14ac:dyDescent="0.25">
      <c r="A95" s="18"/>
      <c r="B95" s="19" t="s">
        <v>100</v>
      </c>
      <c r="C95" s="29">
        <v>3938.52</v>
      </c>
    </row>
    <row r="96" spans="1:3" ht="31.5" x14ac:dyDescent="0.25">
      <c r="A96" s="18"/>
      <c r="B96" s="19" t="s">
        <v>101</v>
      </c>
      <c r="C96" s="29">
        <v>3938.52</v>
      </c>
    </row>
    <row r="97" spans="1:6" ht="31.5" x14ac:dyDescent="0.25">
      <c r="A97" s="18"/>
      <c r="B97" s="19" t="s">
        <v>102</v>
      </c>
      <c r="C97" s="29">
        <v>7877.04</v>
      </c>
    </row>
    <row r="98" spans="1:6" ht="15.75" x14ac:dyDescent="0.25">
      <c r="A98" s="18"/>
      <c r="B98" s="23" t="s">
        <v>103</v>
      </c>
      <c r="C98" s="30">
        <f>SUM(C93:C97)</f>
        <v>25167.72</v>
      </c>
    </row>
    <row r="99" spans="1:6" ht="15.75" x14ac:dyDescent="0.25">
      <c r="A99" s="18"/>
      <c r="B99" s="23" t="s">
        <v>104</v>
      </c>
      <c r="C99" s="29"/>
    </row>
    <row r="100" spans="1:6" ht="23.25" customHeight="1" x14ac:dyDescent="0.25">
      <c r="A100" s="18" t="s">
        <v>105</v>
      </c>
      <c r="B100" s="23" t="s">
        <v>106</v>
      </c>
      <c r="C100" s="29">
        <v>0</v>
      </c>
    </row>
    <row r="101" spans="1:6" ht="15.75" x14ac:dyDescent="0.25">
      <c r="A101" s="18"/>
      <c r="B101" s="9" t="s">
        <v>107</v>
      </c>
      <c r="C101" s="29"/>
    </row>
    <row r="102" spans="1:6" ht="15.75" x14ac:dyDescent="0.25">
      <c r="A102" s="25"/>
      <c r="B102" s="9" t="s">
        <v>108</v>
      </c>
      <c r="C102" s="29">
        <v>1901.0249999999999</v>
      </c>
    </row>
    <row r="103" spans="1:6" ht="31.5" x14ac:dyDescent="0.25">
      <c r="A103" s="25"/>
      <c r="B103" s="27" t="s">
        <v>109</v>
      </c>
      <c r="C103" s="29"/>
    </row>
    <row r="104" spans="1:6" ht="15.75" x14ac:dyDescent="0.25">
      <c r="A104" s="28"/>
      <c r="B104" s="9" t="s">
        <v>110</v>
      </c>
      <c r="C104" s="29">
        <v>888.45399999999995</v>
      </c>
    </row>
    <row r="105" spans="1:6" ht="15.75" x14ac:dyDescent="0.25">
      <c r="A105" s="18"/>
      <c r="B105" s="19" t="s">
        <v>111</v>
      </c>
      <c r="C105" s="29"/>
    </row>
    <row r="106" spans="1:6" ht="15.75" x14ac:dyDescent="0.25">
      <c r="A106" s="34"/>
      <c r="B106" s="27" t="s">
        <v>112</v>
      </c>
      <c r="C106" s="29"/>
    </row>
    <row r="107" spans="1:6" ht="15.75" x14ac:dyDescent="0.25">
      <c r="A107" s="34"/>
      <c r="B107" s="28" t="s">
        <v>113</v>
      </c>
      <c r="C107" s="29">
        <v>622.06200000000001</v>
      </c>
    </row>
    <row r="108" spans="1:6" ht="15.75" x14ac:dyDescent="0.25">
      <c r="A108" s="34"/>
      <c r="B108" s="10" t="s">
        <v>114</v>
      </c>
      <c r="C108" s="29">
        <v>462.07</v>
      </c>
    </row>
    <row r="109" spans="1:6" ht="15.75" x14ac:dyDescent="0.25">
      <c r="A109" s="18"/>
      <c r="B109" s="26" t="s">
        <v>115</v>
      </c>
      <c r="C109" s="30">
        <f>SUM(C100:C108)</f>
        <v>3873.6109999999999</v>
      </c>
    </row>
    <row r="110" spans="1:6" ht="15.75" x14ac:dyDescent="0.25">
      <c r="A110" s="22" t="s">
        <v>116</v>
      </c>
      <c r="B110" s="23" t="s">
        <v>117</v>
      </c>
      <c r="C110" s="30">
        <f>85698.36*0.75</f>
        <v>64273.770000000004</v>
      </c>
    </row>
    <row r="111" spans="1:6" ht="15.75" x14ac:dyDescent="0.25">
      <c r="A111" s="19"/>
      <c r="B111" s="23" t="s">
        <v>118</v>
      </c>
      <c r="C111" s="30">
        <f>C40+C60+C68+C77+C83+C87+C89+C90+C98+C109+C110</f>
        <v>426658.62339999998</v>
      </c>
    </row>
    <row r="112" spans="1:6" s="40" customFormat="1" ht="15.75" x14ac:dyDescent="0.25">
      <c r="A112" s="35"/>
      <c r="B112" s="36" t="s">
        <v>123</v>
      </c>
      <c r="C112" s="37">
        <v>480567</v>
      </c>
      <c r="D112" s="38"/>
      <c r="E112" s="39"/>
      <c r="F112" s="39"/>
    </row>
    <row r="113" spans="1:6" s="41" customFormat="1" ht="15.75" x14ac:dyDescent="0.25">
      <c r="A113" s="35"/>
      <c r="B113" s="36" t="s">
        <v>124</v>
      </c>
      <c r="C113" s="37">
        <v>478192.28</v>
      </c>
      <c r="D113" s="38"/>
      <c r="E113" s="38"/>
      <c r="F113" s="38"/>
    </row>
    <row r="114" spans="1:6" s="41" customFormat="1" ht="15.75" x14ac:dyDescent="0.25">
      <c r="A114" s="35"/>
      <c r="B114" s="36" t="s">
        <v>126</v>
      </c>
      <c r="C114" s="42">
        <f>C113-C111</f>
        <v>51533.656600000046</v>
      </c>
      <c r="D114" s="39"/>
      <c r="E114" s="39"/>
      <c r="F114" s="39"/>
    </row>
    <row r="115" spans="1:6" s="41" customFormat="1" ht="15.75" x14ac:dyDescent="0.25">
      <c r="A115" s="35"/>
      <c r="B115" s="36" t="s">
        <v>125</v>
      </c>
      <c r="C115" s="42">
        <f>C30+C114</f>
        <v>-75052.877899999774</v>
      </c>
      <c r="D115" s="39"/>
      <c r="E115" s="39"/>
      <c r="F115" s="39"/>
    </row>
    <row r="116" spans="1:6" s="44" customFormat="1" ht="15.75" x14ac:dyDescent="0.25">
      <c r="A116" s="49"/>
      <c r="B116" s="49"/>
      <c r="C116" s="43"/>
    </row>
    <row r="117" spans="1:6" s="44" customFormat="1" ht="15.75" x14ac:dyDescent="0.25">
      <c r="A117" s="49"/>
      <c r="B117" s="49"/>
      <c r="C117" s="43"/>
    </row>
    <row r="118" spans="1:6" s="46" customFormat="1" ht="15.75" x14ac:dyDescent="0.25">
      <c r="A118" s="47"/>
      <c r="B118" s="47"/>
      <c r="C118" s="45"/>
    </row>
    <row r="119" spans="1:6" s="46" customFormat="1" ht="15.75" x14ac:dyDescent="0.25">
      <c r="A119" s="47"/>
      <c r="B119" s="47"/>
      <c r="C119" s="45"/>
    </row>
  </sheetData>
  <mergeCells count="7">
    <mergeCell ref="A119:B119"/>
    <mergeCell ref="A26:B26"/>
    <mergeCell ref="A27:B27"/>
    <mergeCell ref="A28:B28"/>
    <mergeCell ref="A116:B116"/>
    <mergeCell ref="A117:B117"/>
    <mergeCell ref="A118:B11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2024-02-06T09:06:37Z</dcterms:created>
  <dcterms:modified xsi:type="dcterms:W3CDTF">2024-03-15T02:44:28Z</dcterms:modified>
</cp:coreProperties>
</file>