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Панфилова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68" i="1" l="1"/>
  <c r="C67" i="1"/>
  <c r="C54" i="1"/>
  <c r="C45" i="1"/>
  <c r="C41" i="1"/>
  <c r="C35" i="1"/>
  <c r="C26" i="1"/>
  <c r="C13" i="1"/>
  <c r="C69" i="1" l="1"/>
  <c r="C74" i="1" s="1"/>
  <c r="C75" i="1" s="1"/>
</calcChain>
</file>

<file path=xl/sharedStrings.xml><?xml version="1.0" encoding="utf-8"?>
<sst xmlns="http://schemas.openxmlformats.org/spreadsheetml/2006/main" count="103" uniqueCount="102">
  <si>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</si>
  <si>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</si>
  <si>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</si>
  <si>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</si>
  <si>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</si>
  <si>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</si>
  <si>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</si>
  <si>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</si>
  <si>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</si>
  <si>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</si>
  <si>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</si>
  <si>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</si>
  <si>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</si>
  <si>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</si>
  <si>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</si>
  <si>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</si>
  <si>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</si>
  <si>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</si>
  <si>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</si>
  <si>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</si>
  <si>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</si>
  <si>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</si>
  <si>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</si>
  <si>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</si>
  <si>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</si>
  <si>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</si>
  <si>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</si>
  <si>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</si>
  <si>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</si>
  <si>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</si>
  <si>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</si>
  <si>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</si>
  <si>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</si>
  <si>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>Уборка контейнерной площадки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</si>
  <si>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</si>
  <si>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</si>
  <si>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</si>
  <si>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</si>
  <si>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</si>
  <si>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</si>
  <si>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</si>
  <si>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</si>
  <si>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</si>
  <si>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</si>
  <si>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</si>
  <si>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</si>
  <si>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</si>
  <si>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</si>
  <si>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</si>
  <si>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</si>
  <si>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</si>
  <si>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</si>
  <si>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</si>
  <si>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</si>
  <si>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</si>
  <si>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</si>
  <si>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</si>
  <si>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</si>
  <si>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</si>
  <si>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</si>
  <si>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</si>
  <si>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</si>
  <si>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</si>
  <si>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</si>
  <si>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</si>
  <si>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</si>
  <si>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</si>
  <si>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</si>
  <si>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</si>
  <si>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</si>
  <si>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(электроэнергия)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</si>
  <si>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</si>
  <si>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</si>
  <si>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</si>
  <si>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</si>
  <si>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 xml:space="preserve">замена энергосберегающего патрона в МОП </t>
  </si>
  <si>
    <t>замена выключателя в МОП 1ОП</t>
  </si>
  <si>
    <t xml:space="preserve"> 9.2</t>
  </si>
  <si>
    <t>Текущий ремонт систем водоснабжения и водоотведения (непредвиденные работы)</t>
  </si>
  <si>
    <t>подготовка оборудования ИТП к промывке системы отопления:</t>
  </si>
  <si>
    <t>а</t>
  </si>
  <si>
    <t>смена сантехнической прокладки для ниппеля</t>
  </si>
  <si>
    <t>замена вентиля Ду 15 мм</t>
  </si>
  <si>
    <t>уплотнение соединений сантехническим льном</t>
  </si>
  <si>
    <t xml:space="preserve"> 9.3</t>
  </si>
  <si>
    <t>Текущий ремонт конструктивных элементов (непредвиденные работы)</t>
  </si>
  <si>
    <t>закрывание пластикового стеклопакета окна на 2 этаже с телевышки после сильного ветра</t>
  </si>
  <si>
    <t>вывоз травы автотранспортом</t>
  </si>
  <si>
    <t>Итого по п.9:</t>
  </si>
  <si>
    <t xml:space="preserve"> 10.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</si>
  <si>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</si>
  <si>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</si>
  <si>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</si>
  <si>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ул.Панфилова 7</t>
  </si>
  <si>
    <t xml:space="preserve">Отчет за 2023 г </t>
  </si>
  <si>
    <t>Результат на 01.01.2023 г.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</si>
  <si>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</si>
  <si>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</si>
  <si>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</si>
  <si>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2023 год "+" - экономия "-" - перерасход</t>
  </si>
  <si>
    <t>Доп.средства на ремонт (начислено)</t>
  </si>
  <si>
    <t>Доп.средства на ремонт (оплачено)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</si>
</sst>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Fill="1" applyAlignment="1">
      <alignment wrapText="1"/>
    </xf>
    <xf numFmtId="0" fontId="2" fillId="0" borderId="0" xfId="0" applyFont="1" applyFill="1"/>
    <xf numFmtId="0" fontId="4" fillId="0" borderId="1" xfId="0" applyFont="1" applyBorder="1"/>
    <xf numFmtId="0" fontId="4" fillId="0" borderId="1" xfId="0" applyFont="1" applyFill="1" applyBorder="1"/>
    <xf numFmtId="2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2" fontId="5" fillId="0" borderId="0" xfId="1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2" fontId="5" fillId="0" borderId="1" xfId="2" applyNumberFormat="1" applyFont="1" applyBorder="1" applyAlignment="1"/>
    <xf numFmtId="0" fontId="4" fillId="0" borderId="0" xfId="0" applyFont="1" applyFill="1" applyBorder="1" applyAlignment="1">
      <alignment wrapText="1"/>
    </xf>
    <xf numFmtId="0" fontId="4" fillId="0" borderId="1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16" fontId="4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4" fillId="0" borderId="1" xfId="0" applyNumberFormat="1" applyFont="1" applyFill="1" applyBorder="1"/>
    <xf numFmtId="0" fontId="5" fillId="0" borderId="1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5" fillId="0" borderId="1" xfId="0" applyFont="1" applyBorder="1"/>
    <xf numFmtId="2" fontId="4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2" fontId="4" fillId="0" borderId="1" xfId="0" applyNumberFormat="1" applyFont="1" applyFill="1" applyBorder="1"/>
    <xf numFmtId="2" fontId="4" fillId="0" borderId="1" xfId="1" applyNumberFormat="1" applyFont="1" applyBorder="1" applyAlignment="1">
      <alignment horizontal="center"/>
    </xf>
    <xf numFmtId="0" fontId="5" fillId="0" borderId="1" xfId="1" applyFont="1" applyBorder="1"/>
    <xf numFmtId="2" fontId="5" fillId="0" borderId="1" xfId="2" applyNumberFormat="1" applyFont="1" applyFill="1" applyBorder="1" applyAlignment="1"/>
    <xf numFmtId="2" fontId="4" fillId="0" borderId="0" xfId="1" applyNumberFormat="1" applyFont="1"/>
    <xf numFmtId="0" fontId="4" fillId="0" borderId="0" xfId="1" applyFont="1"/>
    <xf numFmtId="0" fontId="4" fillId="0" borderId="0" xfId="0" applyFont="1" applyFill="1" applyAlignment="1">
      <alignment vertical="center"/>
    </xf>
    <xf numFmtId="0" fontId="4" fillId="0" borderId="0" xfId="0" applyFont="1" applyBorder="1" applyAlignment="1">
      <alignment vertical="center"/>
    </xf>
    <xf numFmtId="2" fontId="4" fillId="0" borderId="0" xfId="0" applyNumberFormat="1" applyFont="1" applyFill="1" applyBorder="1" applyAlignment="1">
      <alignment wrapText="1"/>
    </xf>
    <xf numFmtId="0" fontId="4" fillId="0" borderId="0" xfId="0" applyFont="1" applyFill="1" applyBorder="1"/>
    <xf numFmtId="0" fontId="4" fillId="0" borderId="0" xfId="0" applyNumberFormat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abSelected="1" topLeftCell="A52" workbookViewId="0">
      <selection activeCell="C57" sqref="C57:C58"/>
    </sheetView>
  </sheetViews>
  <sheetFormatPr defaultColWidth="9.140625" defaultRowHeight="12.75" x14ac:dyDescent="0.2"/>
  <cols>
    <col min="1" max="1" width="7.42578125" style="1" customWidth="1"/>
    <col min="2" max="2" width="76" style="1" customWidth="1"/>
    <col min="3" max="3" width="12.85546875" style="1" customWidth="1"/>
    <col min="4" max="200" width="9.140625" style="1" customWidth="1"/>
    <col min="201" max="201" width="4" style="1" customWidth="1"/>
    <col min="202" max="202" width="49.5703125" style="1" customWidth="1"/>
    <col min="203" max="203" width="8.42578125" style="1" customWidth="1"/>
    <col min="204" max="204" width="7.85546875" style="1" customWidth="1"/>
    <col min="205" max="205" width="8.140625" style="1" customWidth="1"/>
    <col min="206" max="206" width="6.85546875" style="1" customWidth="1"/>
    <col min="207" max="207" width="8.140625" style="1" customWidth="1"/>
    <col min="208" max="208" width="10.140625" style="1" customWidth="1"/>
    <col min="209" max="211" width="8.85546875" style="1" customWidth="1"/>
    <col min="212" max="212" width="11.5703125" style="1" customWidth="1"/>
    <col min="213" max="229" width="8.85546875" style="1" customWidth="1"/>
    <col min="230" max="16384" width="9.140625" style="1"/>
  </cols>
  <sheetData>
    <row r="1" spans="1:3" s="6" customFormat="1" ht="15.75" x14ac:dyDescent="0.25">
      <c r="A1" s="38" t="s">
        <v>94</v>
      </c>
      <c r="B1" s="38"/>
      <c r="C1" s="5"/>
    </row>
    <row r="2" spans="1:3" s="6" customFormat="1" ht="15.75" x14ac:dyDescent="0.25">
      <c r="A2" s="38" t="s">
        <v>92</v>
      </c>
      <c r="B2" s="38"/>
      <c r="C2" s="5"/>
    </row>
    <row r="3" spans="1:3" s="6" customFormat="1" ht="15.75" x14ac:dyDescent="0.25">
      <c r="A3" s="38" t="s">
        <v>93</v>
      </c>
      <c r="B3" s="38"/>
      <c r="C3" s="5"/>
    </row>
    <row r="4" spans="1:3" s="6" customFormat="1" ht="15.75" x14ac:dyDescent="0.25">
      <c r="A4" s="7"/>
      <c r="B4" s="8"/>
      <c r="C4" s="5"/>
    </row>
    <row r="5" spans="1:3" s="12" customFormat="1" ht="15.75" x14ac:dyDescent="0.25">
      <c r="A5" s="9"/>
      <c r="B5" s="10" t="s">
        <v>95</v>
      </c>
      <c r="C5" s="11">
        <v>-36364.542866666685</v>
      </c>
    </row>
    <row r="6" spans="1:3" ht="15.75" x14ac:dyDescent="0.25">
      <c r="A6" s="14"/>
      <c r="B6" s="16" t="s">
        <v>0</v>
      </c>
      <c r="C6" s="14"/>
    </row>
    <row r="7" spans="1:3" ht="15.75" x14ac:dyDescent="0.25">
      <c r="A7" s="13" t="s">
        <v>1</v>
      </c>
      <c r="B7" s="14" t="s">
        <v>2</v>
      </c>
      <c r="C7" s="14"/>
    </row>
    <row r="8" spans="1:3" ht="18" customHeight="1" x14ac:dyDescent="0.25">
      <c r="A8" s="13"/>
      <c r="B8" s="14" t="s">
        <v>3</v>
      </c>
      <c r="C8" s="25">
        <v>9218.9519999999993</v>
      </c>
    </row>
    <row r="9" spans="1:3" ht="15.75" x14ac:dyDescent="0.25">
      <c r="A9" s="15" t="s">
        <v>4</v>
      </c>
      <c r="B9" s="14" t="s">
        <v>5</v>
      </c>
      <c r="C9" s="25">
        <v>0</v>
      </c>
    </row>
    <row r="10" spans="1:3" ht="15.75" x14ac:dyDescent="0.25">
      <c r="A10" s="13"/>
      <c r="B10" s="14" t="s">
        <v>3</v>
      </c>
      <c r="C10" s="25">
        <v>11321.520000000004</v>
      </c>
    </row>
    <row r="11" spans="1:3" ht="47.25" x14ac:dyDescent="0.25">
      <c r="A11" s="13" t="s">
        <v>6</v>
      </c>
      <c r="B11" s="14" t="s">
        <v>7</v>
      </c>
      <c r="C11" s="25">
        <v>836.95920000000001</v>
      </c>
    </row>
    <row r="12" spans="1:3" ht="23.25" customHeight="1" x14ac:dyDescent="0.25">
      <c r="A12" s="13" t="s">
        <v>8</v>
      </c>
      <c r="B12" s="14" t="s">
        <v>9</v>
      </c>
      <c r="C12" s="25">
        <v>91.883999999999986</v>
      </c>
    </row>
    <row r="13" spans="1:3" ht="15.75" x14ac:dyDescent="0.25">
      <c r="A13" s="13"/>
      <c r="B13" s="16" t="s">
        <v>10</v>
      </c>
      <c r="C13" s="26">
        <f>SUM(C8:C12)</f>
        <v>21469.315200000001</v>
      </c>
    </row>
    <row r="14" spans="1:3" ht="31.5" x14ac:dyDescent="0.25">
      <c r="A14" s="13" t="s">
        <v>11</v>
      </c>
      <c r="B14" s="16" t="s">
        <v>12</v>
      </c>
      <c r="C14" s="25"/>
    </row>
    <row r="15" spans="1:3" ht="15.75" x14ac:dyDescent="0.25">
      <c r="A15" s="13" t="s">
        <v>13</v>
      </c>
      <c r="B15" s="14" t="s">
        <v>14</v>
      </c>
      <c r="C15" s="25">
        <v>1390.8</v>
      </c>
    </row>
    <row r="16" spans="1:3" ht="15.75" x14ac:dyDescent="0.25">
      <c r="A16" s="13" t="s">
        <v>15</v>
      </c>
      <c r="B16" s="14" t="s">
        <v>16</v>
      </c>
      <c r="C16" s="25">
        <v>934.79999999999984</v>
      </c>
    </row>
    <row r="17" spans="1:3" ht="15.75" x14ac:dyDescent="0.25">
      <c r="A17" s="13" t="s">
        <v>17</v>
      </c>
      <c r="B17" s="14" t="s">
        <v>18</v>
      </c>
      <c r="C17" s="25">
        <v>21.12</v>
      </c>
    </row>
    <row r="18" spans="1:3" ht="15.75" x14ac:dyDescent="0.25">
      <c r="A18" s="13" t="s">
        <v>19</v>
      </c>
      <c r="B18" s="14" t="s">
        <v>20</v>
      </c>
      <c r="C18" s="25">
        <v>512.24</v>
      </c>
    </row>
    <row r="19" spans="1:3" ht="15.75" x14ac:dyDescent="0.25">
      <c r="A19" s="13" t="s">
        <v>21</v>
      </c>
      <c r="B19" s="14" t="s">
        <v>22</v>
      </c>
      <c r="C19" s="25">
        <v>6935.2140000000009</v>
      </c>
    </row>
    <row r="20" spans="1:3" ht="15.75" x14ac:dyDescent="0.25">
      <c r="A20" s="13" t="s">
        <v>23</v>
      </c>
      <c r="B20" s="14" t="s">
        <v>24</v>
      </c>
      <c r="C20" s="25">
        <v>985.14999999999986</v>
      </c>
    </row>
    <row r="21" spans="1:3" ht="15.75" x14ac:dyDescent="0.25">
      <c r="A21" s="13" t="s">
        <v>25</v>
      </c>
      <c r="B21" s="14" t="s">
        <v>26</v>
      </c>
      <c r="C21" s="25">
        <v>1248.52</v>
      </c>
    </row>
    <row r="22" spans="1:3" ht="31.5" x14ac:dyDescent="0.25">
      <c r="A22" s="13" t="s">
        <v>27</v>
      </c>
      <c r="B22" s="14" t="s">
        <v>28</v>
      </c>
      <c r="C22" s="25">
        <v>190.79999999999998</v>
      </c>
    </row>
    <row r="23" spans="1:3" ht="31.5" x14ac:dyDescent="0.25">
      <c r="A23" s="13" t="s">
        <v>29</v>
      </c>
      <c r="B23" s="14" t="s">
        <v>30</v>
      </c>
      <c r="C23" s="25">
        <v>2560.8959999999997</v>
      </c>
    </row>
    <row r="24" spans="1:3" ht="15.75" x14ac:dyDescent="0.25">
      <c r="A24" s="13" t="s">
        <v>31</v>
      </c>
      <c r="B24" s="14" t="s">
        <v>32</v>
      </c>
      <c r="C24" s="25">
        <v>110.75999999999999</v>
      </c>
    </row>
    <row r="25" spans="1:3" ht="15.75" x14ac:dyDescent="0.25">
      <c r="A25" s="13"/>
      <c r="B25" s="14" t="s">
        <v>33</v>
      </c>
      <c r="C25" s="25">
        <v>194.36100000000002</v>
      </c>
    </row>
    <row r="26" spans="1:3" ht="15.75" x14ac:dyDescent="0.25">
      <c r="A26" s="13"/>
      <c r="B26" s="16" t="s">
        <v>34</v>
      </c>
      <c r="C26" s="26">
        <f>SUM(C15:C25)</f>
        <v>15084.661000000002</v>
      </c>
    </row>
    <row r="27" spans="1:3" ht="15.75" x14ac:dyDescent="0.25">
      <c r="A27" s="13"/>
      <c r="B27" s="16" t="s">
        <v>35</v>
      </c>
      <c r="C27" s="25"/>
    </row>
    <row r="28" spans="1:3" ht="31.5" x14ac:dyDescent="0.25">
      <c r="A28" s="13" t="s">
        <v>36</v>
      </c>
      <c r="B28" s="14" t="s">
        <v>37</v>
      </c>
      <c r="C28" s="25">
        <v>0</v>
      </c>
    </row>
    <row r="29" spans="1:3" s="2" customFormat="1" ht="18" customHeight="1" x14ac:dyDescent="0.25">
      <c r="A29" s="17"/>
      <c r="B29" s="14" t="s">
        <v>38</v>
      </c>
      <c r="C29" s="27">
        <v>5400.5</v>
      </c>
    </row>
    <row r="30" spans="1:3" s="2" customFormat="1" ht="20.25" customHeight="1" x14ac:dyDescent="0.25">
      <c r="A30" s="17"/>
      <c r="B30" s="14" t="s">
        <v>39</v>
      </c>
      <c r="C30" s="27">
        <v>4971.2</v>
      </c>
    </row>
    <row r="31" spans="1:3" s="2" customFormat="1" ht="17.25" customHeight="1" x14ac:dyDescent="0.25">
      <c r="A31" s="17"/>
      <c r="B31" s="14" t="s">
        <v>40</v>
      </c>
      <c r="C31" s="27">
        <v>2633.8</v>
      </c>
    </row>
    <row r="32" spans="1:3" s="2" customFormat="1" ht="20.25" customHeight="1" x14ac:dyDescent="0.25">
      <c r="A32" s="17"/>
      <c r="B32" s="14" t="s">
        <v>41</v>
      </c>
      <c r="C32" s="27">
        <v>369.2</v>
      </c>
    </row>
    <row r="33" spans="1:3" s="2" customFormat="1" ht="16.5" customHeight="1" x14ac:dyDescent="0.25">
      <c r="A33" s="17"/>
      <c r="B33" s="14" t="s">
        <v>42</v>
      </c>
      <c r="C33" s="27">
        <v>1445.68</v>
      </c>
    </row>
    <row r="34" spans="1:3" ht="15.75" x14ac:dyDescent="0.25">
      <c r="A34" s="13" t="s">
        <v>43</v>
      </c>
      <c r="B34" s="14" t="s">
        <v>44</v>
      </c>
      <c r="C34" s="25">
        <v>232.41</v>
      </c>
    </row>
    <row r="35" spans="1:3" ht="15.75" x14ac:dyDescent="0.25">
      <c r="A35" s="13"/>
      <c r="B35" s="16" t="s">
        <v>45</v>
      </c>
      <c r="C35" s="26">
        <f>SUM(C29:C34)</f>
        <v>15052.79</v>
      </c>
    </row>
    <row r="36" spans="1:3" ht="15.75" x14ac:dyDescent="0.25">
      <c r="A36" s="13"/>
      <c r="B36" s="16" t="s">
        <v>46</v>
      </c>
      <c r="C36" s="25"/>
    </row>
    <row r="37" spans="1:3" ht="15.75" x14ac:dyDescent="0.25">
      <c r="A37" s="13" t="s">
        <v>47</v>
      </c>
      <c r="B37" s="14" t="s">
        <v>48</v>
      </c>
      <c r="C37" s="25">
        <v>3704.2920000000004</v>
      </c>
    </row>
    <row r="38" spans="1:3" ht="15.75" x14ac:dyDescent="0.25">
      <c r="A38" s="13" t="s">
        <v>49</v>
      </c>
      <c r="B38" s="14" t="s">
        <v>50</v>
      </c>
      <c r="C38" s="25">
        <v>0</v>
      </c>
    </row>
    <row r="39" spans="1:3" ht="15.75" x14ac:dyDescent="0.25">
      <c r="A39" s="13" t="s">
        <v>51</v>
      </c>
      <c r="B39" s="14" t="s">
        <v>52</v>
      </c>
      <c r="C39" s="25">
        <v>4695.152</v>
      </c>
    </row>
    <row r="40" spans="1:3" ht="31.5" x14ac:dyDescent="0.25">
      <c r="A40" s="13" t="s">
        <v>53</v>
      </c>
      <c r="B40" s="14" t="s">
        <v>54</v>
      </c>
      <c r="C40" s="25">
        <v>1852.1460000000002</v>
      </c>
    </row>
    <row r="41" spans="1:3" ht="15.75" x14ac:dyDescent="0.25">
      <c r="A41" s="13"/>
      <c r="B41" s="16" t="s">
        <v>55</v>
      </c>
      <c r="C41" s="26">
        <f>SUM(C37:C40)</f>
        <v>10251.59</v>
      </c>
    </row>
    <row r="42" spans="1:3" ht="15.75" x14ac:dyDescent="0.25">
      <c r="A42" s="13"/>
      <c r="B42" s="16" t="s">
        <v>56</v>
      </c>
      <c r="C42" s="25"/>
    </row>
    <row r="43" spans="1:3" ht="31.5" x14ac:dyDescent="0.25">
      <c r="A43" s="13" t="s">
        <v>57</v>
      </c>
      <c r="B43" s="14" t="s">
        <v>58</v>
      </c>
      <c r="C43" s="25">
        <v>4756.1280000000006</v>
      </c>
    </row>
    <row r="44" spans="1:3" ht="15.75" x14ac:dyDescent="0.25">
      <c r="A44" s="13" t="s">
        <v>59</v>
      </c>
      <c r="B44" s="14" t="s">
        <v>60</v>
      </c>
      <c r="C44" s="25">
        <v>1326.2280000000001</v>
      </c>
    </row>
    <row r="45" spans="1:3" ht="15.75" x14ac:dyDescent="0.25">
      <c r="A45" s="13"/>
      <c r="B45" s="16" t="s">
        <v>61</v>
      </c>
      <c r="C45" s="26">
        <f>SUM(C43:C44)</f>
        <v>6082.3560000000007</v>
      </c>
    </row>
    <row r="46" spans="1:3" ht="15.75" x14ac:dyDescent="0.25">
      <c r="A46" s="13"/>
      <c r="B46" s="14"/>
      <c r="C46" s="25"/>
    </row>
    <row r="47" spans="1:3" ht="15.75" x14ac:dyDescent="0.25">
      <c r="A47" s="18" t="s">
        <v>62</v>
      </c>
      <c r="B47" s="14" t="s">
        <v>63</v>
      </c>
      <c r="C47" s="26">
        <v>850</v>
      </c>
    </row>
    <row r="48" spans="1:3" ht="15.75" x14ac:dyDescent="0.25">
      <c r="A48" s="18" t="s">
        <v>64</v>
      </c>
      <c r="B48" s="14" t="s">
        <v>65</v>
      </c>
      <c r="C48" s="26">
        <v>905</v>
      </c>
    </row>
    <row r="49" spans="1:3" ht="15.75" x14ac:dyDescent="0.25">
      <c r="A49" s="13"/>
      <c r="B49" s="14"/>
      <c r="C49" s="25"/>
    </row>
    <row r="50" spans="1:3" ht="15.75" x14ac:dyDescent="0.25">
      <c r="A50" s="13"/>
      <c r="B50" s="16" t="s">
        <v>66</v>
      </c>
      <c r="C50" s="25"/>
    </row>
    <row r="51" spans="1:3" ht="15.75" x14ac:dyDescent="0.25">
      <c r="A51" s="13" t="s">
        <v>67</v>
      </c>
      <c r="B51" s="14" t="s">
        <v>68</v>
      </c>
      <c r="C51" s="25">
        <v>8090.3999999999987</v>
      </c>
    </row>
    <row r="52" spans="1:3" ht="40.5" customHeight="1" x14ac:dyDescent="0.25">
      <c r="A52" s="19"/>
      <c r="B52" s="20" t="s">
        <v>69</v>
      </c>
      <c r="C52" s="25">
        <v>7877.04</v>
      </c>
    </row>
    <row r="53" spans="1:3" ht="47.25" customHeight="1" x14ac:dyDescent="0.25">
      <c r="A53" s="19"/>
      <c r="B53" s="20" t="s">
        <v>70</v>
      </c>
      <c r="C53" s="25">
        <v>3938.52</v>
      </c>
    </row>
    <row r="54" spans="1:3" ht="15.75" x14ac:dyDescent="0.25">
      <c r="A54" s="13"/>
      <c r="B54" s="16" t="s">
        <v>71</v>
      </c>
      <c r="C54" s="26">
        <f>SUM(C51:C53)</f>
        <v>19905.96</v>
      </c>
    </row>
    <row r="55" spans="1:3" ht="15.75" x14ac:dyDescent="0.25">
      <c r="A55" s="13"/>
      <c r="B55" s="16" t="s">
        <v>72</v>
      </c>
      <c r="C55" s="25"/>
    </row>
    <row r="56" spans="1:3" ht="19.5" customHeight="1" x14ac:dyDescent="0.25">
      <c r="A56" s="13" t="s">
        <v>73</v>
      </c>
      <c r="B56" s="16" t="s">
        <v>74</v>
      </c>
      <c r="C56" s="25"/>
    </row>
    <row r="57" spans="1:3" ht="15.75" x14ac:dyDescent="0.25">
      <c r="A57" s="21"/>
      <c r="B57" s="22" t="s">
        <v>75</v>
      </c>
      <c r="C57" s="25"/>
    </row>
    <row r="58" spans="1:3" ht="15.75" x14ac:dyDescent="0.25">
      <c r="A58" s="21"/>
      <c r="B58" s="22" t="s">
        <v>76</v>
      </c>
      <c r="C58" s="25"/>
    </row>
    <row r="59" spans="1:3" ht="31.5" x14ac:dyDescent="0.25">
      <c r="A59" s="13" t="s">
        <v>77</v>
      </c>
      <c r="B59" s="16" t="s">
        <v>78</v>
      </c>
      <c r="C59" s="25">
        <v>0</v>
      </c>
    </row>
    <row r="60" spans="1:3" ht="15.75" x14ac:dyDescent="0.25">
      <c r="A60" s="23"/>
      <c r="B60" s="24" t="s">
        <v>79</v>
      </c>
      <c r="C60" s="25">
        <v>0</v>
      </c>
    </row>
    <row r="61" spans="1:3" ht="15.75" x14ac:dyDescent="0.25">
      <c r="A61" s="23" t="s">
        <v>80</v>
      </c>
      <c r="B61" s="22" t="s">
        <v>81</v>
      </c>
      <c r="C61" s="25"/>
    </row>
    <row r="62" spans="1:3" ht="15.75" x14ac:dyDescent="0.25">
      <c r="A62" s="13"/>
      <c r="B62" s="14" t="s">
        <v>82</v>
      </c>
      <c r="C62" s="25">
        <v>996.96</v>
      </c>
    </row>
    <row r="63" spans="1:3" ht="15.75" x14ac:dyDescent="0.25">
      <c r="A63" s="13"/>
      <c r="B63" s="4" t="s">
        <v>83</v>
      </c>
      <c r="C63" s="25"/>
    </row>
    <row r="64" spans="1:3" ht="31.5" x14ac:dyDescent="0.25">
      <c r="A64" s="13" t="s">
        <v>84</v>
      </c>
      <c r="B64" s="16" t="s">
        <v>85</v>
      </c>
      <c r="C64" s="25">
        <v>0</v>
      </c>
    </row>
    <row r="65" spans="1:6" ht="31.5" x14ac:dyDescent="0.25">
      <c r="A65" s="13"/>
      <c r="B65" s="14" t="s">
        <v>86</v>
      </c>
      <c r="C65" s="25">
        <v>3150</v>
      </c>
    </row>
    <row r="66" spans="1:6" ht="15.75" x14ac:dyDescent="0.25">
      <c r="A66" s="13"/>
      <c r="B66" s="3" t="s">
        <v>87</v>
      </c>
      <c r="C66" s="25">
        <v>462.07</v>
      </c>
    </row>
    <row r="67" spans="1:6" ht="15.75" x14ac:dyDescent="0.25">
      <c r="A67" s="13"/>
      <c r="B67" s="16" t="s">
        <v>88</v>
      </c>
      <c r="C67" s="26">
        <f>SUM(C57:C66)</f>
        <v>4609.03</v>
      </c>
    </row>
    <row r="68" spans="1:6" ht="15.75" x14ac:dyDescent="0.25">
      <c r="A68" s="18" t="s">
        <v>89</v>
      </c>
      <c r="B68" s="16" t="s">
        <v>90</v>
      </c>
      <c r="C68" s="26">
        <f>19115.976*0.75</f>
        <v>14336.982</v>
      </c>
    </row>
    <row r="69" spans="1:6" ht="15.75" x14ac:dyDescent="0.25">
      <c r="A69" s="14"/>
      <c r="B69" s="16" t="s">
        <v>91</v>
      </c>
      <c r="C69" s="26">
        <f>C13+C26+C35+C41+C45+C47+C48+C54+C67+C68</f>
        <v>108547.6842</v>
      </c>
    </row>
    <row r="70" spans="1:6" s="33" customFormat="1" ht="15.75" x14ac:dyDescent="0.25">
      <c r="A70" s="28"/>
      <c r="B70" s="29" t="s">
        <v>96</v>
      </c>
      <c r="C70" s="30">
        <v>88720.08</v>
      </c>
      <c r="D70" s="31"/>
      <c r="E70" s="32"/>
      <c r="F70" s="32"/>
    </row>
    <row r="71" spans="1:6" s="34" customFormat="1" ht="15.75" x14ac:dyDescent="0.25">
      <c r="A71" s="28"/>
      <c r="B71" s="29" t="s">
        <v>97</v>
      </c>
      <c r="C71" s="30">
        <v>78562.37</v>
      </c>
      <c r="D71" s="31"/>
      <c r="E71" s="31"/>
      <c r="F71" s="31"/>
    </row>
    <row r="72" spans="1:6" s="34" customFormat="1" ht="15.75" x14ac:dyDescent="0.25">
      <c r="A72" s="28"/>
      <c r="B72" s="29" t="s">
        <v>100</v>
      </c>
      <c r="C72" s="30">
        <v>19376.8</v>
      </c>
      <c r="D72" s="31"/>
      <c r="E72" s="31"/>
      <c r="F72" s="31"/>
    </row>
    <row r="73" spans="1:6" s="34" customFormat="1" ht="15.75" x14ac:dyDescent="0.25">
      <c r="A73" s="28"/>
      <c r="B73" s="29" t="s">
        <v>101</v>
      </c>
      <c r="C73" s="30">
        <v>8474.85</v>
      </c>
      <c r="D73" s="31"/>
      <c r="E73" s="31"/>
      <c r="F73" s="31"/>
    </row>
    <row r="74" spans="1:6" s="34" customFormat="1" ht="15.75" x14ac:dyDescent="0.25">
      <c r="A74" s="28"/>
      <c r="B74" s="29" t="s">
        <v>99</v>
      </c>
      <c r="C74" s="11">
        <f>C71+C73-C69</f>
        <v>-21510.464200000002</v>
      </c>
      <c r="D74" s="32"/>
      <c r="E74" s="32"/>
      <c r="F74" s="32"/>
    </row>
    <row r="75" spans="1:6" s="34" customFormat="1" ht="15.75" x14ac:dyDescent="0.25">
      <c r="A75" s="28"/>
      <c r="B75" s="29" t="s">
        <v>98</v>
      </c>
      <c r="C75" s="11">
        <f>C5+C74</f>
        <v>-57875.007066666687</v>
      </c>
      <c r="D75" s="32"/>
      <c r="E75" s="32"/>
      <c r="F75" s="32"/>
    </row>
    <row r="76" spans="1:6" s="36" customFormat="1" ht="15.75" x14ac:dyDescent="0.25">
      <c r="A76" s="37"/>
      <c r="B76" s="37"/>
      <c r="C76" s="35"/>
    </row>
    <row r="77" spans="1:6" s="36" customFormat="1" ht="15.75" x14ac:dyDescent="0.25">
      <c r="A77" s="37"/>
      <c r="B77" s="37"/>
      <c r="C77" s="35"/>
    </row>
  </sheetData>
  <mergeCells count="5">
    <mergeCell ref="A77:B77"/>
    <mergeCell ref="A1:B1"/>
    <mergeCell ref="A2:B2"/>
    <mergeCell ref="A3:B3"/>
    <mergeCell ref="A76:B76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2024-02-07T02:22:54Z</dcterms:created>
  <dcterms:modified xsi:type="dcterms:W3CDTF">2024-03-15T02:45:02Z</dcterms:modified>
</cp:coreProperties>
</file>