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Паркова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63" i="1" l="1"/>
  <c r="C162" i="1"/>
  <c r="C91" i="1"/>
  <c r="C82" i="1"/>
  <c r="C79" i="1"/>
  <c r="C74" i="1"/>
  <c r="C65" i="1"/>
  <c r="C52" i="1"/>
  <c r="C46" i="1"/>
  <c r="B9" i="1"/>
  <c r="C164" i="1" l="1"/>
  <c r="C167" i="1" s="1"/>
  <c r="C168" i="1" s="1"/>
</calcChain>
</file>

<file path=xl/sharedStrings.xml><?xml version="1.0" encoding="utf-8"?>
<sst xmlns="http://schemas.openxmlformats.org/spreadsheetml/2006/main" count="204" uniqueCount="196">
  <si>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</si>
  <si>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</si>
  <si>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ул.Парковая, 10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</si>
  <si>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</si>
  <si>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</si>
  <si>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</si>
  <si>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</si>
  <si>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</si>
  <si>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</si>
  <si>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</si>
  <si>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</si>
  <si>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</si>
  <si>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</si>
  <si>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</si>
  <si>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</si>
  <si>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</si>
  <si>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</si>
  <si>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</si>
  <si>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</si>
  <si>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</si>
  <si>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</si>
  <si>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</si>
  <si>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</si>
  <si>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</si>
  <si>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</si>
  <si>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</si>
  <si>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</si>
  <si>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</si>
  <si>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</si>
  <si>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</si>
  <si>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</si>
  <si>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</si>
  <si>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</si>
  <si>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</si>
  <si>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</si>
  <si>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</si>
  <si>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</si>
  <si>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</si>
  <si>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</si>
  <si>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</si>
  <si>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</si>
  <si>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</si>
  <si>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</si>
  <si>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</si>
  <si>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</si>
  <si>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</si>
  <si>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</si>
  <si>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</t>
  </si>
  <si>
    <t>Мытье окон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</si>
  <si>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</si>
  <si>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</si>
  <si>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</si>
  <si>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</si>
  <si>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</si>
  <si>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</si>
  <si>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</si>
  <si>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</si>
  <si>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2.6.</t>
  </si>
  <si>
    <t>устранение засоров (клапанов)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</si>
  <si>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</si>
  <si>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</si>
  <si>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</si>
  <si>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Подметание придомовой территории после покоса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</si>
  <si>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</si>
  <si>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</si>
  <si>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</si>
  <si>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</si>
  <si>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</si>
  <si>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>Подметание снега  высотой до 2-х см</t>
  </si>
  <si>
    <t>Подметание снега  выше 2-х см</t>
  </si>
  <si>
    <t xml:space="preserve"> 2.5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</si>
  <si>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</si>
  <si>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</si>
  <si>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2.7.</t>
  </si>
  <si>
    <t xml:space="preserve">Очистка пешеходных дорожек, отмостки, крылец, площадок  и вдоль бордюр шириной 0,5 м от наледи и льда 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</si>
  <si>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</si>
  <si>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</si>
  <si>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</si>
  <si>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</si>
  <si>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</si>
  <si>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</si>
  <si>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</si>
  <si>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</si>
  <si>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</si>
  <si>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</si>
  <si>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</si>
  <si>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3.6</t>
  </si>
  <si>
    <t>Замена ламп освещения подъездов, подвалов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</si>
  <si>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</si>
  <si>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</si>
  <si>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констр.элем., прочистка вентканалов в пределах доступности при необходимости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</si>
  <si>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</si>
  <si>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</si>
  <si>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</si>
  <si>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</si>
  <si>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</si>
  <si>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</si>
  <si>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</si>
  <si>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</si>
  <si>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</si>
  <si>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</si>
  <si>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</si>
  <si>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</si>
  <si>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</si>
  <si>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</si>
  <si>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</si>
  <si>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</si>
  <si>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</si>
  <si>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</si>
  <si>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</si>
  <si>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</si>
  <si>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</si>
  <si>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(эл.энерг)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</si>
  <si>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</si>
  <si>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</si>
  <si>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</si>
  <si>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</si>
  <si>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замена пакетного выключателя (кв.№82)</t>
  </si>
  <si>
    <t>замена светодиодного уличного светильника COBRA 100w для освещения придомовой территории с применением автовышки (1,3 пп)</t>
  </si>
  <si>
    <t>работа автовышки</t>
  </si>
  <si>
    <t>замена выключателя в схеме освещения крыльца (1 подъезд)</t>
  </si>
  <si>
    <t>9.2.</t>
  </si>
  <si>
    <t>Текущий ремонт систем водоснабжения и водоотведения (непредвиденные работы</t>
  </si>
  <si>
    <t>устранение засора канализационного стояка Ду 50 мм (кв.12),ершение кухонного стояка</t>
  </si>
  <si>
    <t>устранение засора канализационного выпуска Ду 100 мм (5-6 подъезды)</t>
  </si>
  <si>
    <t>замена кранбуксы  для забора воды для мытья МОП</t>
  </si>
  <si>
    <t>замена маховиков на кранбуксы</t>
  </si>
  <si>
    <t>уплотнение соединений сантехническим льном</t>
  </si>
  <si>
    <t>замена сбросного вентиля на стояке ХВС (кв.68) Ду 15мм</t>
  </si>
  <si>
    <t>устранение засора канализационного выпуска Ду 50 мм (5кв.38)</t>
  </si>
  <si>
    <t>замена участка стояка канализации Ду 100 мм (1 подъезд):</t>
  </si>
  <si>
    <t>смена участка канализационной трубы Ду 110 мм</t>
  </si>
  <si>
    <t>смена участка канализационной трубы Ду 500 мм</t>
  </si>
  <si>
    <t>смена канализационного перехода на чугун Ду 50*75 мм +манжета</t>
  </si>
  <si>
    <t>смена канализационного перехода на чугун Ду 110*124 мм +манжета</t>
  </si>
  <si>
    <t>устройство канализационного отвода Ду 110*45</t>
  </si>
  <si>
    <t>устройство канализационного отвода Ду 50*45</t>
  </si>
  <si>
    <t>установка переходной манжеты 110*123</t>
  </si>
  <si>
    <t>уплотнение соединений сантехническим льном, силиконовым герметиком</t>
  </si>
  <si>
    <t>устранение свища на стояке ХВС (кв.№76)шт</t>
  </si>
  <si>
    <t xml:space="preserve">смена сбросного вентиля Ду 15мм  на стояке ГВС </t>
  </si>
  <si>
    <t xml:space="preserve"> 9.3</t>
  </si>
  <si>
    <t>Текущий ремонт систем конструктивных элементов (непредвиденные работы)</t>
  </si>
  <si>
    <t>устройство гидроизоляции (полиэтиленовая пленка) над кв.87 в чердачном помещении</t>
  </si>
  <si>
    <t>очистка козырьков от снега над входом в подъезд и спуском в подвал</t>
  </si>
  <si>
    <t>1-3 под. - осмотр чердака на наличие течей с кровли (работы в стесненных условиях)</t>
  </si>
  <si>
    <t>кв.87. - осмотр чердака на наличие течей с кровли (работы в стесненных условиях)</t>
  </si>
  <si>
    <t>1-6 под. - осмотр чердака на наличие течей с кровли (работы в стесненных условиях) слив воды 6 подъезд</t>
  </si>
  <si>
    <t xml:space="preserve">4 под. - переустановка лотка б/у в чердаке L=2мп </t>
  </si>
  <si>
    <t>4,6 под. - установка нового мешка в чердаке в месте течи кровли</t>
  </si>
  <si>
    <t>5-6 под. - осмотр чердака на наличие течей с кровли (работы в стесненных условиях) слив воды 6 подъезд</t>
  </si>
  <si>
    <t>6 под. - очистка кровли от снега над кв.85 и вокруг ливневки</t>
  </si>
  <si>
    <t>рихтовка оцинкованного слива козырька над входом в подъезд L_1,0мп с приставной лестницы</t>
  </si>
  <si>
    <t>осмотр чердаков на наличие течей с кровли 5,6пп</t>
  </si>
  <si>
    <t>слив воды из емкостей в чердачном посещении 6п</t>
  </si>
  <si>
    <t>осмотр кровли 1-6пп</t>
  </si>
  <si>
    <t>очистка кровли от мусора 1-6пп</t>
  </si>
  <si>
    <t>заделка трещин кровельного покрытия герметиком Абрис 6 под</t>
  </si>
  <si>
    <t>укрепление дверной коробки 5 под, там.дв</t>
  </si>
  <si>
    <t>смена дверной ручки 5 под.там.дв</t>
  </si>
  <si>
    <t>заделка примыкания дв.коробки монтажной пеной 5 под, там.дв</t>
  </si>
  <si>
    <t xml:space="preserve">укрепление обналички дв.коробки 5 под, там.дв </t>
  </si>
  <si>
    <t>укрепление нижнего дв.навеса 5 пд, там.дв</t>
  </si>
  <si>
    <t>ремонт металлического контейнера 1 под. с устройством арматуры 12А-1,2мп (длина сварочного шва-0,6мп)</t>
  </si>
  <si>
    <t>ремонт 5 подъезда (лесчтничная клетка)</t>
  </si>
  <si>
    <t xml:space="preserve">устройство слива на козырьке над входом в 1 подъезд  L-3,0мп с приставной лестнице </t>
  </si>
  <si>
    <t>открытие продухов</t>
  </si>
  <si>
    <t>ямочный ремонт проезда</t>
  </si>
  <si>
    <t>слив воды из емкостей в чердачном посещении 5,6п</t>
  </si>
  <si>
    <t>3,5,6,под ремонт кровли отдельными местами</t>
  </si>
  <si>
    <t>пропекание старого рулонного покрытия</t>
  </si>
  <si>
    <t>устройство кровли из рулонного покрытия биполь</t>
  </si>
  <si>
    <t>6под. Кровля/чердак устройство фановой трубы согласно сметы</t>
  </si>
  <si>
    <t>изготовление и установка шибера мусоропровода - 6 п</t>
  </si>
  <si>
    <t>заделка примыканий монтажной пеной - 3 подъезд, крыльцо</t>
  </si>
  <si>
    <t>главный фасад (пешеходная дорожка) работа с приставной лестницы, снятие сломанных веток Ду 50 мм L=3,0мп их распиловка и переноска на площадку ТКО ул. Парковая 8</t>
  </si>
  <si>
    <t>бетонирование крыльца 2 подъезда с демонтажом ж/б ступеней, устройством опалубки, армированием поверхности</t>
  </si>
  <si>
    <t>бетонирование крыльца 3 подъезда с  устройством опалубки, армированием поверхности</t>
  </si>
  <si>
    <t>ремонт козырька кв.73(устройство наплавляемого материала в 1 слой)работы выполняли  промышленные альпинисты</t>
  </si>
  <si>
    <t>закрытие и утепление продухов</t>
  </si>
  <si>
    <t>заготовка дресвы с выгрузкой из автомобиля вручную для подсыпки в зимний период</t>
  </si>
  <si>
    <t>закрытие выхода на чердак</t>
  </si>
  <si>
    <t>ершение канализационного стояка Ду 50мм (подвал- кв.№78)</t>
  </si>
  <si>
    <t xml:space="preserve">            ИТОГО по п. 9 :</t>
  </si>
  <si>
    <t>Управление многоквартирным домом</t>
  </si>
  <si>
    <t xml:space="preserve">   Сумма затрат по дому   :</t>
  </si>
  <si>
    <t>по управлению и обслуживанию</t>
  </si>
  <si>
    <t>МКД по ул.Парковая 10</t>
  </si>
  <si>
    <t xml:space="preserve">Отчет за 2023 г. </t>
  </si>
  <si>
    <t>Результат на 01.01.2023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</si>
  <si>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</si>
  <si>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</si>
  <si>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</si>
  <si>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</si>
  <si>
    <t>10.</t>
  </si>
  <si>
    <t>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</si>
</sst>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9"/>
      <name val="Arial Cyr"/>
      <charset val="204"/>
    </font>
    <font>
      <b/>
      <i/>
      <u/>
      <sz val="10"/>
      <name val="Arial Cyr"/>
      <charset val="204"/>
    </font>
    <font>
      <sz val="9"/>
      <name val="Arial Cyr"/>
      <charset val="204"/>
    </font>
    <font>
      <b/>
      <i/>
      <sz val="9"/>
      <name val="Arial Cyr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2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wrapText="1"/>
    </xf>
    <xf numFmtId="2" fontId="10" fillId="0" borderId="7" xfId="0" applyNumberFormat="1" applyFont="1" applyFill="1" applyBorder="1" applyAlignment="1">
      <alignment horizontal="center" vertical="center" wrapText="1"/>
    </xf>
    <xf numFmtId="2" fontId="11" fillId="0" borderId="7" xfId="0" applyNumberFormat="1" applyFont="1" applyFill="1" applyBorder="1" applyAlignment="1">
      <alignment horizontal="left" vertical="center" wrapText="1"/>
    </xf>
    <xf numFmtId="2" fontId="10" fillId="0" borderId="7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 wrapText="1"/>
    </xf>
    <xf numFmtId="16" fontId="8" fillId="0" borderId="7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wrapText="1"/>
    </xf>
    <xf numFmtId="0" fontId="10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/>
    <xf numFmtId="0" fontId="10" fillId="0" borderId="7" xfId="0" applyFont="1" applyFill="1" applyBorder="1" applyAlignment="1">
      <alignment wrapText="1"/>
    </xf>
    <xf numFmtId="0" fontId="10" fillId="0" borderId="7" xfId="1" applyFont="1" applyBorder="1" applyAlignment="1">
      <alignment horizontal="center" wrapText="1"/>
    </xf>
    <xf numFmtId="0" fontId="10" fillId="0" borderId="7" xfId="1" applyFont="1" applyBorder="1" applyAlignment="1">
      <alignment wrapText="1"/>
    </xf>
    <xf numFmtId="2" fontId="10" fillId="0" borderId="7" xfId="2" applyNumberFormat="1" applyFont="1" applyFill="1" applyBorder="1" applyAlignment="1">
      <alignment wrapText="1"/>
    </xf>
    <xf numFmtId="2" fontId="8" fillId="0" borderId="0" xfId="1" applyNumberFormat="1" applyFont="1"/>
    <xf numFmtId="0" fontId="8" fillId="0" borderId="0" xfId="1" applyFont="1"/>
    <xf numFmtId="0" fontId="8" fillId="0" borderId="0" xfId="0" applyFont="1" applyBorder="1" applyAlignment="1">
      <alignment vertical="center"/>
    </xf>
    <xf numFmtId="2" fontId="10" fillId="0" borderId="7" xfId="2" applyNumberFormat="1" applyFont="1" applyBorder="1" applyAlignment="1">
      <alignment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2" fontId="13" fillId="0" borderId="0" xfId="0" applyNumberFormat="1" applyFont="1" applyFill="1" applyAlignment="1">
      <alignment horizontal="center"/>
    </xf>
    <xf numFmtId="2" fontId="8" fillId="0" borderId="7" xfId="0" applyNumberFormat="1" applyFont="1" applyFill="1" applyBorder="1" applyAlignment="1">
      <alignment vertical="center"/>
    </xf>
    <xf numFmtId="2" fontId="10" fillId="0" borderId="7" xfId="0" applyNumberFormat="1" applyFont="1" applyFill="1" applyBorder="1" applyAlignment="1">
      <alignment vertical="center"/>
    </xf>
    <xf numFmtId="2" fontId="8" fillId="0" borderId="7" xfId="0" applyNumberFormat="1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tabSelected="1" topLeftCell="A148" workbookViewId="0">
      <selection activeCell="C163" sqref="C163"/>
    </sheetView>
  </sheetViews>
  <sheetFormatPr defaultColWidth="9.140625" defaultRowHeight="15" x14ac:dyDescent="0.25"/>
  <cols>
    <col min="1" max="1" width="5" style="18" customWidth="1"/>
    <col min="2" max="2" width="78.140625" style="19" customWidth="1"/>
    <col min="3" max="3" width="20.85546875" style="19" customWidth="1"/>
    <col min="4" max="200" width="9.140625" style="19" customWidth="1"/>
    <col min="201" max="201" width="5" style="19" customWidth="1"/>
    <col min="202" max="202" width="44.28515625" style="19" customWidth="1"/>
    <col min="203" max="212" width="9.28515625" style="19" customWidth="1"/>
    <col min="213" max="228" width="8.85546875" style="19" customWidth="1"/>
    <col min="229" max="231" width="9.140625" style="19" customWidth="1"/>
    <col min="232" max="232" width="9.28515625" style="19" customWidth="1"/>
    <col min="233" max="248" width="9.140625" style="19" customWidth="1"/>
    <col min="249" max="249" width="11" style="19" customWidth="1"/>
    <col min="250" max="16384" width="9.140625" style="19"/>
  </cols>
  <sheetData>
    <row r="1" spans="1:2" s="1" customFormat="1" hidden="1" x14ac:dyDescent="0.25">
      <c r="A1" s="55" t="s">
        <v>0</v>
      </c>
      <c r="B1" s="55"/>
    </row>
    <row r="2" spans="1:2" s="1" customFormat="1" hidden="1" x14ac:dyDescent="0.25">
      <c r="A2" s="55" t="s">
        <v>1</v>
      </c>
      <c r="B2" s="55"/>
    </row>
    <row r="3" spans="1:2" s="1" customFormat="1" hidden="1" x14ac:dyDescent="0.25">
      <c r="A3" s="56" t="s">
        <v>2</v>
      </c>
      <c r="B3" s="56"/>
    </row>
    <row r="4" spans="1:2" s="1" customFormat="1" hidden="1" x14ac:dyDescent="0.25">
      <c r="A4" s="2"/>
      <c r="B4" s="3"/>
    </row>
    <row r="5" spans="1:2" s="1" customFormat="1" hidden="1" x14ac:dyDescent="0.25">
      <c r="A5" s="4"/>
      <c r="B5" s="5"/>
    </row>
    <row r="6" spans="1:2" s="1" customFormat="1" hidden="1" x14ac:dyDescent="0.25">
      <c r="A6" s="4"/>
      <c r="B6" s="5"/>
    </row>
    <row r="7" spans="1:2" s="1" customFormat="1" hidden="1" x14ac:dyDescent="0.25">
      <c r="A7" s="4"/>
      <c r="B7" s="5"/>
    </row>
    <row r="8" spans="1:2" s="1" customFormat="1" hidden="1" x14ac:dyDescent="0.25">
      <c r="A8" s="6"/>
      <c r="B8" s="7"/>
    </row>
    <row r="9" spans="1:2" s="1" customFormat="1" hidden="1" x14ac:dyDescent="0.25">
      <c r="A9" s="8">
        <v>1</v>
      </c>
      <c r="B9" s="8">
        <f>A9+1</f>
        <v>2</v>
      </c>
    </row>
    <row r="10" spans="1:2" s="1" customFormat="1" hidden="1" x14ac:dyDescent="0.25">
      <c r="A10" s="8"/>
      <c r="B10" s="9" t="s">
        <v>3</v>
      </c>
    </row>
    <row r="11" spans="1:2" s="1" customFormat="1" hidden="1" x14ac:dyDescent="0.25">
      <c r="A11" s="10" t="s">
        <v>4</v>
      </c>
      <c r="B11" s="11" t="s">
        <v>5</v>
      </c>
    </row>
    <row r="12" spans="1:2" s="1" customFormat="1" hidden="1" x14ac:dyDescent="0.25">
      <c r="A12" s="10" t="s">
        <v>6</v>
      </c>
      <c r="B12" s="11" t="s">
        <v>7</v>
      </c>
    </row>
    <row r="13" spans="1:2" s="1" customFormat="1" hidden="1" x14ac:dyDescent="0.25">
      <c r="A13" s="8" t="s">
        <v>8</v>
      </c>
      <c r="B13" s="12" t="s">
        <v>9</v>
      </c>
    </row>
    <row r="14" spans="1:2" s="1" customFormat="1" hidden="1" x14ac:dyDescent="0.25">
      <c r="A14" s="10" t="s">
        <v>10</v>
      </c>
      <c r="B14" s="11" t="s">
        <v>11</v>
      </c>
    </row>
    <row r="15" spans="1:2" s="1" customFormat="1" hidden="1" x14ac:dyDescent="0.25">
      <c r="A15" s="10" t="s">
        <v>12</v>
      </c>
      <c r="B15" s="11" t="s">
        <v>13</v>
      </c>
    </row>
    <row r="16" spans="1:2" s="1" customFormat="1" hidden="1" x14ac:dyDescent="0.25">
      <c r="A16" s="10"/>
      <c r="B16" s="11" t="s">
        <v>14</v>
      </c>
    </row>
    <row r="17" spans="1:2" s="1" customFormat="1" hidden="1" x14ac:dyDescent="0.25">
      <c r="A17" s="10"/>
      <c r="B17" s="11" t="s">
        <v>15</v>
      </c>
    </row>
    <row r="18" spans="1:2" s="1" customFormat="1" hidden="1" x14ac:dyDescent="0.25">
      <c r="A18" s="10" t="s">
        <v>16</v>
      </c>
      <c r="B18" s="11" t="s">
        <v>17</v>
      </c>
    </row>
    <row r="19" spans="1:2" s="1" customFormat="1" hidden="1" x14ac:dyDescent="0.25">
      <c r="A19" s="10"/>
      <c r="B19" s="11" t="s">
        <v>18</v>
      </c>
    </row>
    <row r="20" spans="1:2" s="1" customFormat="1" hidden="1" x14ac:dyDescent="0.25">
      <c r="A20" s="10" t="s">
        <v>19</v>
      </c>
      <c r="B20" s="11" t="s">
        <v>20</v>
      </c>
    </row>
    <row r="21" spans="1:2" s="1" customFormat="1" hidden="1" x14ac:dyDescent="0.25">
      <c r="A21" s="10"/>
      <c r="B21" s="11" t="s">
        <v>21</v>
      </c>
    </row>
    <row r="22" spans="1:2" s="1" customFormat="1" hidden="1" x14ac:dyDescent="0.25">
      <c r="A22" s="10"/>
      <c r="B22" s="11" t="s">
        <v>22</v>
      </c>
    </row>
    <row r="23" spans="1:2" s="1" customFormat="1" hidden="1" x14ac:dyDescent="0.25">
      <c r="A23" s="10" t="s">
        <v>23</v>
      </c>
      <c r="B23" s="11" t="s">
        <v>24</v>
      </c>
    </row>
    <row r="24" spans="1:2" s="1" customFormat="1" hidden="1" x14ac:dyDescent="0.25">
      <c r="A24" s="10" t="s">
        <v>25</v>
      </c>
      <c r="B24" s="11" t="s">
        <v>26</v>
      </c>
    </row>
    <row r="25" spans="1:2" s="1" customFormat="1" hidden="1" x14ac:dyDescent="0.25">
      <c r="A25" s="10" t="s">
        <v>27</v>
      </c>
      <c r="B25" s="11" t="s">
        <v>28</v>
      </c>
    </row>
    <row r="26" spans="1:2" s="1" customFormat="1" hidden="1" x14ac:dyDescent="0.25">
      <c r="A26" s="10" t="s">
        <v>29</v>
      </c>
      <c r="B26" s="13" t="s">
        <v>30</v>
      </c>
    </row>
    <row r="27" spans="1:2" s="1" customFormat="1" hidden="1" x14ac:dyDescent="0.25">
      <c r="A27" s="10"/>
      <c r="B27" s="13" t="s">
        <v>31</v>
      </c>
    </row>
    <row r="28" spans="1:2" s="1" customFormat="1" hidden="1" x14ac:dyDescent="0.25">
      <c r="A28" s="10"/>
      <c r="B28" s="13" t="s">
        <v>33</v>
      </c>
    </row>
    <row r="29" spans="1:2" s="1" customFormat="1" hidden="1" x14ac:dyDescent="0.25">
      <c r="A29" s="10"/>
      <c r="B29" s="13" t="s">
        <v>34</v>
      </c>
    </row>
    <row r="30" spans="1:2" s="1" customFormat="1" hidden="1" x14ac:dyDescent="0.25">
      <c r="A30" s="10"/>
      <c r="B30" s="13" t="s">
        <v>35</v>
      </c>
    </row>
    <row r="31" spans="1:2" s="1" customFormat="1" hidden="1" x14ac:dyDescent="0.25">
      <c r="A31" s="10" t="s">
        <v>32</v>
      </c>
      <c r="B31" s="13" t="s">
        <v>36</v>
      </c>
    </row>
    <row r="32" spans="1:2" s="1" customFormat="1" hidden="1" x14ac:dyDescent="0.25">
      <c r="A32" s="10" t="s">
        <v>37</v>
      </c>
      <c r="B32" s="13" t="s">
        <v>38</v>
      </c>
    </row>
    <row r="33" spans="1:3" s="1" customFormat="1" hidden="1" x14ac:dyDescent="0.25">
      <c r="A33" s="14"/>
      <c r="B33" s="15"/>
    </row>
    <row r="34" spans="1:3" s="21" customFormat="1" ht="15.75" x14ac:dyDescent="0.25">
      <c r="A34" s="54" t="s">
        <v>188</v>
      </c>
      <c r="B34" s="54"/>
      <c r="C34" s="20"/>
    </row>
    <row r="35" spans="1:3" s="21" customFormat="1" ht="15.75" x14ac:dyDescent="0.25">
      <c r="A35" s="54" t="s">
        <v>186</v>
      </c>
      <c r="B35" s="54"/>
      <c r="C35" s="20"/>
    </row>
    <row r="36" spans="1:3" s="21" customFormat="1" ht="15.75" x14ac:dyDescent="0.25">
      <c r="A36" s="54" t="s">
        <v>187</v>
      </c>
      <c r="B36" s="54"/>
      <c r="C36" s="20"/>
    </row>
    <row r="37" spans="1:3" s="21" customFormat="1" ht="15.75" x14ac:dyDescent="0.25">
      <c r="A37" s="22"/>
      <c r="B37" s="22"/>
      <c r="C37" s="20"/>
    </row>
    <row r="38" spans="1:3" s="26" customFormat="1" ht="15.75" x14ac:dyDescent="0.25">
      <c r="A38" s="23"/>
      <c r="B38" s="24" t="s">
        <v>189</v>
      </c>
      <c r="C38" s="25">
        <v>-138909.3390533333</v>
      </c>
    </row>
    <row r="39" spans="1:3" s="16" customFormat="1" ht="15.75" x14ac:dyDescent="0.25">
      <c r="A39" s="27"/>
      <c r="B39" s="28" t="s">
        <v>39</v>
      </c>
      <c r="C39" s="29"/>
    </row>
    <row r="40" spans="1:3" s="16" customFormat="1" ht="15.75" x14ac:dyDescent="0.25">
      <c r="A40" s="27" t="s">
        <v>40</v>
      </c>
      <c r="B40" s="30" t="s">
        <v>41</v>
      </c>
      <c r="C40" s="51">
        <v>51671.62</v>
      </c>
    </row>
    <row r="41" spans="1:3" s="16" customFormat="1" ht="15.75" x14ac:dyDescent="0.25">
      <c r="A41" s="27"/>
      <c r="B41" s="30" t="s">
        <v>42</v>
      </c>
      <c r="C41" s="51">
        <v>23397.427199999995</v>
      </c>
    </row>
    <row r="42" spans="1:3" s="16" customFormat="1" ht="15.75" x14ac:dyDescent="0.25">
      <c r="A42" s="27" t="s">
        <v>43</v>
      </c>
      <c r="B42" s="30" t="s">
        <v>44</v>
      </c>
      <c r="C42" s="51">
        <v>40354.776000000005</v>
      </c>
    </row>
    <row r="43" spans="1:3" s="16" customFormat="1" ht="15.75" x14ac:dyDescent="0.25">
      <c r="A43" s="27"/>
      <c r="B43" s="30" t="s">
        <v>45</v>
      </c>
      <c r="C43" s="51">
        <v>39140.908799999997</v>
      </c>
    </row>
    <row r="44" spans="1:3" s="16" customFormat="1" ht="47.25" x14ac:dyDescent="0.25">
      <c r="A44" s="27" t="s">
        <v>46</v>
      </c>
      <c r="B44" s="30" t="s">
        <v>47</v>
      </c>
      <c r="C44" s="51">
        <v>12926.283600000001</v>
      </c>
    </row>
    <row r="45" spans="1:3" s="16" customFormat="1" ht="36" customHeight="1" x14ac:dyDescent="0.25">
      <c r="A45" s="29"/>
      <c r="B45" s="30" t="s">
        <v>48</v>
      </c>
      <c r="C45" s="51">
        <v>314.52599999999995</v>
      </c>
    </row>
    <row r="46" spans="1:3" s="16" customFormat="1" ht="15.75" x14ac:dyDescent="0.25">
      <c r="A46" s="27"/>
      <c r="B46" s="31" t="s">
        <v>49</v>
      </c>
      <c r="C46" s="52">
        <f>SUM(C40:C45)</f>
        <v>167805.54160000003</v>
      </c>
    </row>
    <row r="47" spans="1:3" s="16" customFormat="1" ht="15.75" x14ac:dyDescent="0.25">
      <c r="A47" s="27"/>
      <c r="B47" s="32" t="s">
        <v>50</v>
      </c>
      <c r="C47" s="51"/>
    </row>
    <row r="48" spans="1:3" s="16" customFormat="1" ht="15.75" x14ac:dyDescent="0.25">
      <c r="A48" s="27" t="s">
        <v>51</v>
      </c>
      <c r="B48" s="30" t="s">
        <v>52</v>
      </c>
      <c r="C48" s="51">
        <v>14711.04</v>
      </c>
    </row>
    <row r="49" spans="1:3" s="16" customFormat="1" ht="15.75" x14ac:dyDescent="0.25">
      <c r="A49" s="27" t="s">
        <v>53</v>
      </c>
      <c r="B49" s="30" t="s">
        <v>54</v>
      </c>
      <c r="C49" s="51">
        <v>10541.96</v>
      </c>
    </row>
    <row r="50" spans="1:3" s="16" customFormat="1" ht="15.75" x14ac:dyDescent="0.25">
      <c r="A50" s="27" t="s">
        <v>55</v>
      </c>
      <c r="B50" s="30" t="s">
        <v>56</v>
      </c>
      <c r="C50" s="51">
        <v>39932.692799999997</v>
      </c>
    </row>
    <row r="51" spans="1:3" s="16" customFormat="1" ht="15.75" x14ac:dyDescent="0.25">
      <c r="A51" s="27" t="s">
        <v>57</v>
      </c>
      <c r="B51" s="30" t="s">
        <v>58</v>
      </c>
      <c r="C51" s="51">
        <v>261.71999999999997</v>
      </c>
    </row>
    <row r="52" spans="1:3" s="16" customFormat="1" ht="15.75" x14ac:dyDescent="0.25">
      <c r="A52" s="27"/>
      <c r="B52" s="31" t="s">
        <v>59</v>
      </c>
      <c r="C52" s="52">
        <f>SUM(C48:C51)</f>
        <v>65447.412799999998</v>
      </c>
    </row>
    <row r="53" spans="1:3" s="16" customFormat="1" ht="15.75" x14ac:dyDescent="0.25">
      <c r="A53" s="27"/>
      <c r="B53" s="28" t="s">
        <v>60</v>
      </c>
      <c r="C53" s="29"/>
    </row>
    <row r="54" spans="1:3" s="16" customFormat="1" ht="15.75" x14ac:dyDescent="0.25">
      <c r="A54" s="27" t="s">
        <v>51</v>
      </c>
      <c r="B54" s="30" t="s">
        <v>61</v>
      </c>
      <c r="C54" s="51">
        <v>9300.9750000000004</v>
      </c>
    </row>
    <row r="55" spans="1:3" s="16" customFormat="1" ht="15.75" x14ac:dyDescent="0.25">
      <c r="A55" s="27"/>
      <c r="B55" s="30" t="s">
        <v>62</v>
      </c>
      <c r="C55" s="51">
        <v>899.01799999999992</v>
      </c>
    </row>
    <row r="56" spans="1:3" s="16" customFormat="1" ht="15.75" x14ac:dyDescent="0.25">
      <c r="A56" s="33" t="s">
        <v>53</v>
      </c>
      <c r="B56" s="30" t="s">
        <v>63</v>
      </c>
      <c r="C56" s="51">
        <v>12113.376</v>
      </c>
    </row>
    <row r="57" spans="1:3" s="16" customFormat="1" ht="15.75" x14ac:dyDescent="0.25">
      <c r="A57" s="33" t="s">
        <v>64</v>
      </c>
      <c r="B57" s="30" t="s">
        <v>65</v>
      </c>
      <c r="C57" s="51">
        <v>43875.125</v>
      </c>
    </row>
    <row r="58" spans="1:3" s="16" customFormat="1" ht="15.75" x14ac:dyDescent="0.25">
      <c r="A58" s="33" t="s">
        <v>66</v>
      </c>
      <c r="B58" s="30" t="s">
        <v>67</v>
      </c>
      <c r="C58" s="51">
        <v>5823.3600000000006</v>
      </c>
    </row>
    <row r="59" spans="1:3" s="16" customFormat="1" ht="15.75" x14ac:dyDescent="0.25">
      <c r="A59" s="33"/>
      <c r="B59" s="30" t="s">
        <v>68</v>
      </c>
      <c r="C59" s="51">
        <v>36289.050000000003</v>
      </c>
    </row>
    <row r="60" spans="1:3" s="16" customFormat="1" ht="15.75" x14ac:dyDescent="0.25">
      <c r="A60" s="33"/>
      <c r="B60" s="30" t="s">
        <v>69</v>
      </c>
      <c r="C60" s="51">
        <v>38280.54</v>
      </c>
    </row>
    <row r="61" spans="1:3" s="16" customFormat="1" ht="31.5" x14ac:dyDescent="0.25">
      <c r="A61" s="27" t="s">
        <v>70</v>
      </c>
      <c r="B61" s="30" t="s">
        <v>71</v>
      </c>
      <c r="C61" s="51">
        <v>9241.7920000000013</v>
      </c>
    </row>
    <row r="62" spans="1:3" s="16" customFormat="1" ht="31.5" x14ac:dyDescent="0.25">
      <c r="A62" s="27" t="s">
        <v>57</v>
      </c>
      <c r="B62" s="30" t="s">
        <v>72</v>
      </c>
      <c r="C62" s="51">
        <v>3382.884</v>
      </c>
    </row>
    <row r="63" spans="1:3" s="16" customFormat="1" ht="31.5" x14ac:dyDescent="0.25">
      <c r="A63" s="27" t="s">
        <v>73</v>
      </c>
      <c r="B63" s="30" t="s">
        <v>74</v>
      </c>
      <c r="C63" s="51">
        <v>23382.216</v>
      </c>
    </row>
    <row r="64" spans="1:3" s="16" customFormat="1" ht="15.75" x14ac:dyDescent="0.25">
      <c r="A64" s="27" t="s">
        <v>75</v>
      </c>
      <c r="B64" s="30" t="s">
        <v>76</v>
      </c>
      <c r="C64" s="51">
        <v>39093.167999999998</v>
      </c>
    </row>
    <row r="65" spans="1:3" s="16" customFormat="1" ht="15.75" x14ac:dyDescent="0.25">
      <c r="A65" s="27"/>
      <c r="B65" s="31" t="s">
        <v>77</v>
      </c>
      <c r="C65" s="52">
        <f>SUM(C54:C64)</f>
        <v>221681.50400000002</v>
      </c>
    </row>
    <row r="66" spans="1:3" s="16" customFormat="1" ht="15.75" x14ac:dyDescent="0.25">
      <c r="A66" s="27"/>
      <c r="B66" s="28" t="s">
        <v>78</v>
      </c>
      <c r="C66" s="29"/>
    </row>
    <row r="67" spans="1:3" s="16" customFormat="1" ht="31.5" x14ac:dyDescent="0.25">
      <c r="A67" s="27" t="s">
        <v>79</v>
      </c>
      <c r="B67" s="30" t="s">
        <v>80</v>
      </c>
      <c r="C67" s="29"/>
    </row>
    <row r="68" spans="1:3" s="16" customFormat="1" ht="17.25" customHeight="1" x14ac:dyDescent="0.25">
      <c r="A68" s="27"/>
      <c r="B68" s="30" t="s">
        <v>81</v>
      </c>
      <c r="C68" s="51">
        <v>61782</v>
      </c>
    </row>
    <row r="69" spans="1:3" s="16" customFormat="1" ht="15.75" customHeight="1" x14ac:dyDescent="0.25">
      <c r="A69" s="27"/>
      <c r="B69" s="30" t="s">
        <v>82</v>
      </c>
      <c r="C69" s="51">
        <v>25486.960000000003</v>
      </c>
    </row>
    <row r="70" spans="1:3" s="16" customFormat="1" ht="16.5" customHeight="1" x14ac:dyDescent="0.25">
      <c r="A70" s="27"/>
      <c r="B70" s="30" t="s">
        <v>83</v>
      </c>
      <c r="C70" s="51">
        <v>946.43</v>
      </c>
    </row>
    <row r="71" spans="1:3" s="16" customFormat="1" ht="14.25" customHeight="1" x14ac:dyDescent="0.25">
      <c r="A71" s="27"/>
      <c r="B71" s="30" t="s">
        <v>84</v>
      </c>
      <c r="C71" s="51">
        <v>13503.29</v>
      </c>
    </row>
    <row r="72" spans="1:3" s="16" customFormat="1" ht="14.25" customHeight="1" x14ac:dyDescent="0.25">
      <c r="A72" s="27"/>
      <c r="B72" s="30" t="s">
        <v>85</v>
      </c>
      <c r="C72" s="51">
        <v>722.84</v>
      </c>
    </row>
    <row r="73" spans="1:3" s="16" customFormat="1" ht="15.75" x14ac:dyDescent="0.25">
      <c r="A73" s="27" t="s">
        <v>86</v>
      </c>
      <c r="B73" s="30" t="s">
        <v>87</v>
      </c>
      <c r="C73" s="51">
        <v>2169.1600000000003</v>
      </c>
    </row>
    <row r="74" spans="1:3" s="16" customFormat="1" ht="15.75" x14ac:dyDescent="0.25">
      <c r="A74" s="27"/>
      <c r="B74" s="31" t="s">
        <v>77</v>
      </c>
      <c r="C74" s="52">
        <f>SUM(C68:C73)</f>
        <v>104610.68</v>
      </c>
    </row>
    <row r="75" spans="1:3" s="16" customFormat="1" ht="15.75" x14ac:dyDescent="0.25">
      <c r="A75" s="27"/>
      <c r="B75" s="28" t="s">
        <v>88</v>
      </c>
      <c r="C75" s="51"/>
    </row>
    <row r="76" spans="1:3" s="16" customFormat="1" ht="47.25" x14ac:dyDescent="0.25">
      <c r="A76" s="27" t="s">
        <v>89</v>
      </c>
      <c r="B76" s="30" t="s">
        <v>90</v>
      </c>
      <c r="C76" s="51">
        <v>18865.062000000002</v>
      </c>
    </row>
    <row r="77" spans="1:3" s="16" customFormat="1" ht="31.5" x14ac:dyDescent="0.25">
      <c r="A77" s="27" t="s">
        <v>91</v>
      </c>
      <c r="B77" s="30" t="s">
        <v>92</v>
      </c>
      <c r="C77" s="51">
        <v>37730.124000000003</v>
      </c>
    </row>
    <row r="78" spans="1:3" s="16" customFormat="1" ht="47.25" x14ac:dyDescent="0.25">
      <c r="A78" s="27" t="s">
        <v>93</v>
      </c>
      <c r="B78" s="30" t="s">
        <v>94</v>
      </c>
      <c r="C78" s="51">
        <v>18865.062000000002</v>
      </c>
    </row>
    <row r="79" spans="1:3" s="16" customFormat="1" ht="15.75" x14ac:dyDescent="0.25">
      <c r="A79" s="27"/>
      <c r="B79" s="31" t="s">
        <v>95</v>
      </c>
      <c r="C79" s="52">
        <f>SUM(C76:C78)</f>
        <v>75460.248000000007</v>
      </c>
    </row>
    <row r="80" spans="1:3" s="16" customFormat="1" ht="31.5" x14ac:dyDescent="0.25">
      <c r="A80" s="34" t="s">
        <v>96</v>
      </c>
      <c r="B80" s="31" t="s">
        <v>97</v>
      </c>
      <c r="C80" s="51">
        <v>48443.616000000002</v>
      </c>
    </row>
    <row r="81" spans="1:3" s="16" customFormat="1" ht="15.75" x14ac:dyDescent="0.25">
      <c r="A81" s="34" t="s">
        <v>98</v>
      </c>
      <c r="B81" s="31" t="s">
        <v>99</v>
      </c>
      <c r="C81" s="51">
        <v>13508.315999999993</v>
      </c>
    </row>
    <row r="82" spans="1:3" s="16" customFormat="1" ht="15.75" x14ac:dyDescent="0.25">
      <c r="A82" s="34"/>
      <c r="B82" s="31" t="s">
        <v>100</v>
      </c>
      <c r="C82" s="52">
        <f>SUM(C80:C81)</f>
        <v>61951.931999999993</v>
      </c>
    </row>
    <row r="83" spans="1:3" s="16" customFormat="1" ht="15.75" x14ac:dyDescent="0.25">
      <c r="A83" s="34" t="s">
        <v>101</v>
      </c>
      <c r="B83" s="31" t="s">
        <v>102</v>
      </c>
      <c r="C83" s="52">
        <v>4014.38</v>
      </c>
    </row>
    <row r="84" spans="1:3" s="16" customFormat="1" ht="15.75" x14ac:dyDescent="0.25">
      <c r="A84" s="34" t="s">
        <v>103</v>
      </c>
      <c r="B84" s="31" t="s">
        <v>104</v>
      </c>
      <c r="C84" s="52">
        <v>4274.134</v>
      </c>
    </row>
    <row r="85" spans="1:3" s="16" customFormat="1" ht="15.75" x14ac:dyDescent="0.25">
      <c r="A85" s="34"/>
      <c r="B85" s="35" t="s">
        <v>105</v>
      </c>
      <c r="C85" s="51">
        <v>0</v>
      </c>
    </row>
    <row r="86" spans="1:3" s="16" customFormat="1" ht="15.75" x14ac:dyDescent="0.25">
      <c r="A86" s="27" t="s">
        <v>106</v>
      </c>
      <c r="B86" s="30" t="s">
        <v>107</v>
      </c>
      <c r="C86" s="51">
        <v>5368.44</v>
      </c>
    </row>
    <row r="87" spans="1:3" s="16" customFormat="1" ht="15.75" x14ac:dyDescent="0.25">
      <c r="A87" s="27" t="s">
        <v>108</v>
      </c>
      <c r="B87" s="30" t="s">
        <v>109</v>
      </c>
      <c r="C87" s="51">
        <v>4045.1999999999994</v>
      </c>
    </row>
    <row r="88" spans="1:3" s="16" customFormat="1" ht="31.5" x14ac:dyDescent="0.25">
      <c r="A88" s="27"/>
      <c r="B88" s="30" t="s">
        <v>110</v>
      </c>
      <c r="C88" s="51">
        <v>3938.52</v>
      </c>
    </row>
    <row r="89" spans="1:3" s="16" customFormat="1" ht="31.5" x14ac:dyDescent="0.25">
      <c r="A89" s="27"/>
      <c r="B89" s="30" t="s">
        <v>111</v>
      </c>
      <c r="C89" s="51">
        <v>3938.52</v>
      </c>
    </row>
    <row r="90" spans="1:3" s="16" customFormat="1" ht="31.5" x14ac:dyDescent="0.25">
      <c r="A90" s="27"/>
      <c r="B90" s="30" t="s">
        <v>112</v>
      </c>
      <c r="C90" s="51">
        <v>7877.04</v>
      </c>
    </row>
    <row r="91" spans="1:3" s="16" customFormat="1" ht="15.75" x14ac:dyDescent="0.25">
      <c r="A91" s="27"/>
      <c r="B91" s="31" t="s">
        <v>113</v>
      </c>
      <c r="C91" s="52">
        <f>SUM(C86:C90)</f>
        <v>25167.72</v>
      </c>
    </row>
    <row r="92" spans="1:3" s="17" customFormat="1" ht="15.75" x14ac:dyDescent="0.25">
      <c r="A92" s="36"/>
      <c r="B92" s="35" t="s">
        <v>114</v>
      </c>
      <c r="C92" s="53"/>
    </row>
    <row r="93" spans="1:3" s="17" customFormat="1" ht="15.75" x14ac:dyDescent="0.25">
      <c r="A93" s="36" t="s">
        <v>115</v>
      </c>
      <c r="B93" s="31" t="s">
        <v>116</v>
      </c>
      <c r="C93" s="53"/>
    </row>
    <row r="94" spans="1:3" s="17" customFormat="1" ht="15.75" x14ac:dyDescent="0.25">
      <c r="A94" s="36"/>
      <c r="B94" s="39" t="s">
        <v>117</v>
      </c>
      <c r="C94" s="53"/>
    </row>
    <row r="95" spans="1:3" s="17" customFormat="1" ht="31.5" x14ac:dyDescent="0.25">
      <c r="A95" s="36"/>
      <c r="B95" s="37" t="s">
        <v>118</v>
      </c>
      <c r="C95" s="53">
        <v>9917.36</v>
      </c>
    </row>
    <row r="96" spans="1:3" s="17" customFormat="1" ht="15.75" x14ac:dyDescent="0.25">
      <c r="A96" s="36"/>
      <c r="B96" s="39" t="s">
        <v>119</v>
      </c>
      <c r="C96" s="53">
        <v>3780</v>
      </c>
    </row>
    <row r="97" spans="1:3" s="17" customFormat="1" ht="15.75" x14ac:dyDescent="0.25">
      <c r="A97" s="36"/>
      <c r="B97" s="30" t="s">
        <v>120</v>
      </c>
      <c r="C97" s="53"/>
    </row>
    <row r="98" spans="1:3" s="17" customFormat="1" ht="31.5" x14ac:dyDescent="0.25">
      <c r="A98" s="36" t="s">
        <v>121</v>
      </c>
      <c r="B98" s="31" t="s">
        <v>122</v>
      </c>
      <c r="C98" s="53">
        <v>0</v>
      </c>
    </row>
    <row r="99" spans="1:3" s="17" customFormat="1" ht="31.5" x14ac:dyDescent="0.25">
      <c r="A99" s="36"/>
      <c r="B99" s="37" t="s">
        <v>123</v>
      </c>
      <c r="C99" s="53">
        <v>897.54</v>
      </c>
    </row>
    <row r="100" spans="1:3" s="17" customFormat="1" ht="15.75" x14ac:dyDescent="0.25">
      <c r="A100" s="36"/>
      <c r="B100" s="30" t="s">
        <v>124</v>
      </c>
      <c r="C100" s="53">
        <v>0</v>
      </c>
    </row>
    <row r="101" spans="1:3" s="17" customFormat="1" ht="15.75" x14ac:dyDescent="0.25">
      <c r="A101" s="36"/>
      <c r="B101" s="39" t="s">
        <v>125</v>
      </c>
      <c r="C101" s="53"/>
    </row>
    <row r="102" spans="1:3" s="17" customFormat="1" ht="15.75" x14ac:dyDescent="0.25">
      <c r="A102" s="36"/>
      <c r="B102" s="39" t="s">
        <v>126</v>
      </c>
      <c r="C102" s="53"/>
    </row>
    <row r="103" spans="1:3" s="17" customFormat="1" ht="15.75" x14ac:dyDescent="0.25">
      <c r="A103" s="36"/>
      <c r="B103" s="39" t="s">
        <v>127</v>
      </c>
      <c r="C103" s="53"/>
    </row>
    <row r="104" spans="1:3" s="17" customFormat="1" ht="15.75" x14ac:dyDescent="0.25">
      <c r="A104" s="36"/>
      <c r="B104" s="30" t="s">
        <v>128</v>
      </c>
      <c r="C104" s="53">
        <v>677.52</v>
      </c>
    </row>
    <row r="105" spans="1:3" s="17" customFormat="1" ht="15.75" x14ac:dyDescent="0.25">
      <c r="A105" s="36"/>
      <c r="B105" s="30" t="s">
        <v>129</v>
      </c>
      <c r="C105" s="53">
        <v>0</v>
      </c>
    </row>
    <row r="106" spans="1:3" s="17" customFormat="1" ht="15.75" x14ac:dyDescent="0.25">
      <c r="A106" s="36"/>
      <c r="B106" s="40" t="s">
        <v>130</v>
      </c>
      <c r="C106" s="53">
        <v>0</v>
      </c>
    </row>
    <row r="107" spans="1:3" s="17" customFormat="1" ht="15.75" x14ac:dyDescent="0.25">
      <c r="A107" s="36"/>
      <c r="B107" s="37" t="s">
        <v>131</v>
      </c>
      <c r="C107" s="53">
        <v>1541.84</v>
      </c>
    </row>
    <row r="108" spans="1:3" s="17" customFormat="1" ht="15.75" x14ac:dyDescent="0.25">
      <c r="A108" s="36"/>
      <c r="B108" s="37" t="s">
        <v>132</v>
      </c>
      <c r="C108" s="53">
        <v>770.92</v>
      </c>
    </row>
    <row r="109" spans="1:3" s="17" customFormat="1" ht="15.75" x14ac:dyDescent="0.25">
      <c r="A109" s="36"/>
      <c r="B109" s="37" t="s">
        <v>133</v>
      </c>
      <c r="C109" s="53">
        <v>1116.6500000000001</v>
      </c>
    </row>
    <row r="110" spans="1:3" s="17" customFormat="1" ht="15.75" x14ac:dyDescent="0.25">
      <c r="A110" s="36"/>
      <c r="B110" s="37" t="s">
        <v>134</v>
      </c>
      <c r="C110" s="53">
        <v>2233.3000000000002</v>
      </c>
    </row>
    <row r="111" spans="1:3" s="17" customFormat="1" ht="15.75" x14ac:dyDescent="0.25">
      <c r="A111" s="36"/>
      <c r="B111" s="37" t="s">
        <v>135</v>
      </c>
      <c r="C111" s="53">
        <v>862.5</v>
      </c>
    </row>
    <row r="112" spans="1:3" s="17" customFormat="1" ht="15.75" x14ac:dyDescent="0.25">
      <c r="A112" s="36"/>
      <c r="B112" s="37" t="s">
        <v>136</v>
      </c>
      <c r="C112" s="53">
        <v>803.24</v>
      </c>
    </row>
    <row r="113" spans="1:3" s="17" customFormat="1" ht="15.75" x14ac:dyDescent="0.25">
      <c r="A113" s="36"/>
      <c r="B113" s="37" t="s">
        <v>137</v>
      </c>
      <c r="C113" s="53"/>
    </row>
    <row r="114" spans="1:3" s="17" customFormat="1" ht="15.75" x14ac:dyDescent="0.25">
      <c r="A114" s="36"/>
      <c r="B114" s="37" t="s">
        <v>138</v>
      </c>
      <c r="C114" s="53"/>
    </row>
    <row r="115" spans="1:3" s="17" customFormat="1" ht="15.75" x14ac:dyDescent="0.25">
      <c r="A115" s="36"/>
      <c r="B115" s="37" t="s">
        <v>139</v>
      </c>
      <c r="C115" s="53">
        <v>792.64</v>
      </c>
    </row>
    <row r="116" spans="1:3" s="17" customFormat="1" ht="15.75" x14ac:dyDescent="0.25">
      <c r="A116" s="36"/>
      <c r="B116" s="37" t="s">
        <v>140</v>
      </c>
      <c r="C116" s="53">
        <v>996.96</v>
      </c>
    </row>
    <row r="117" spans="1:3" s="17" customFormat="1" ht="15.75" x14ac:dyDescent="0.25">
      <c r="A117" s="36"/>
      <c r="B117" s="37" t="s">
        <v>138</v>
      </c>
      <c r="C117" s="53"/>
    </row>
    <row r="118" spans="1:3" s="17" customFormat="1" ht="15.75" x14ac:dyDescent="0.25">
      <c r="A118" s="36"/>
      <c r="B118" s="30" t="s">
        <v>124</v>
      </c>
      <c r="C118" s="53">
        <v>0</v>
      </c>
    </row>
    <row r="119" spans="1:3" s="17" customFormat="1" ht="31.5" x14ac:dyDescent="0.25">
      <c r="A119" s="36" t="s">
        <v>141</v>
      </c>
      <c r="B119" s="31" t="s">
        <v>142</v>
      </c>
      <c r="C119" s="53">
        <v>0</v>
      </c>
    </row>
    <row r="120" spans="1:3" s="17" customFormat="1" ht="31.5" x14ac:dyDescent="0.25">
      <c r="A120" s="36"/>
      <c r="B120" s="37" t="s">
        <v>143</v>
      </c>
      <c r="C120" s="53">
        <v>1116.6399999999999</v>
      </c>
    </row>
    <row r="121" spans="1:3" s="17" customFormat="1" ht="15.75" x14ac:dyDescent="0.25">
      <c r="A121" s="36"/>
      <c r="B121" s="37" t="s">
        <v>144</v>
      </c>
      <c r="C121" s="53">
        <v>2769.7799999999997</v>
      </c>
    </row>
    <row r="122" spans="1:3" s="17" customFormat="1" ht="31.5" x14ac:dyDescent="0.25">
      <c r="A122" s="36"/>
      <c r="B122" s="30" t="s">
        <v>145</v>
      </c>
      <c r="C122" s="53">
        <v>0</v>
      </c>
    </row>
    <row r="123" spans="1:3" s="17" customFormat="1" ht="31.5" x14ac:dyDescent="0.25">
      <c r="A123" s="36"/>
      <c r="B123" s="30" t="s">
        <v>146</v>
      </c>
      <c r="C123" s="53">
        <v>0</v>
      </c>
    </row>
    <row r="124" spans="1:3" s="17" customFormat="1" ht="31.5" x14ac:dyDescent="0.25">
      <c r="A124" s="36"/>
      <c r="B124" s="30" t="s">
        <v>147</v>
      </c>
      <c r="C124" s="53">
        <v>0</v>
      </c>
    </row>
    <row r="125" spans="1:3" s="17" customFormat="1" ht="15.75" x14ac:dyDescent="0.25">
      <c r="A125" s="30"/>
      <c r="B125" s="31" t="s">
        <v>148</v>
      </c>
      <c r="C125" s="53"/>
    </row>
    <row r="126" spans="1:3" s="17" customFormat="1" ht="23.25" customHeight="1" x14ac:dyDescent="0.25">
      <c r="A126" s="36"/>
      <c r="B126" s="30" t="s">
        <v>148</v>
      </c>
      <c r="C126" s="53"/>
    </row>
    <row r="127" spans="1:3" s="17" customFormat="1" ht="15.75" x14ac:dyDescent="0.25">
      <c r="A127" s="36"/>
      <c r="B127" s="30" t="s">
        <v>149</v>
      </c>
      <c r="C127" s="53"/>
    </row>
    <row r="128" spans="1:3" s="17" customFormat="1" ht="31.5" x14ac:dyDescent="0.25">
      <c r="A128" s="36"/>
      <c r="B128" s="30" t="s">
        <v>150</v>
      </c>
      <c r="C128" s="53">
        <v>0</v>
      </c>
    </row>
    <row r="129" spans="1:3" s="17" customFormat="1" ht="15.75" x14ac:dyDescent="0.25">
      <c r="A129" s="36"/>
      <c r="B129" s="30" t="s">
        <v>151</v>
      </c>
      <c r="C129" s="53">
        <v>1775.5</v>
      </c>
    </row>
    <row r="130" spans="1:3" s="17" customFormat="1" ht="31.5" x14ac:dyDescent="0.25">
      <c r="A130" s="36"/>
      <c r="B130" s="37" t="s">
        <v>152</v>
      </c>
      <c r="C130" s="53">
        <v>311.82249999999993</v>
      </c>
    </row>
    <row r="131" spans="1:3" s="17" customFormat="1" ht="15.75" x14ac:dyDescent="0.25">
      <c r="A131" s="36"/>
      <c r="B131" s="37" t="s">
        <v>153</v>
      </c>
      <c r="C131" s="53">
        <v>0</v>
      </c>
    </row>
    <row r="132" spans="1:3" s="17" customFormat="1" ht="15.75" x14ac:dyDescent="0.25">
      <c r="A132" s="36"/>
      <c r="B132" s="37" t="s">
        <v>154</v>
      </c>
      <c r="C132" s="53"/>
    </row>
    <row r="133" spans="1:3" s="17" customFormat="1" ht="15.75" x14ac:dyDescent="0.25">
      <c r="A133" s="36"/>
      <c r="B133" s="37" t="s">
        <v>155</v>
      </c>
      <c r="C133" s="53">
        <v>0</v>
      </c>
    </row>
    <row r="134" spans="1:3" s="17" customFormat="1" ht="15.75" x14ac:dyDescent="0.25">
      <c r="A134" s="36"/>
      <c r="B134" s="37" t="s">
        <v>156</v>
      </c>
      <c r="C134" s="53">
        <v>6124.2000000000007</v>
      </c>
    </row>
    <row r="135" spans="1:3" s="17" customFormat="1" ht="15.75" x14ac:dyDescent="0.25">
      <c r="A135" s="36"/>
      <c r="B135" s="37" t="s">
        <v>157</v>
      </c>
      <c r="C135" s="53">
        <v>557.505</v>
      </c>
    </row>
    <row r="136" spans="1:3" s="17" customFormat="1" ht="15.75" x14ac:dyDescent="0.25">
      <c r="A136" s="36"/>
      <c r="B136" s="37" t="s">
        <v>158</v>
      </c>
      <c r="C136" s="53"/>
    </row>
    <row r="137" spans="1:3" s="17" customFormat="1" ht="15.75" x14ac:dyDescent="0.25">
      <c r="A137" s="36"/>
      <c r="B137" s="37" t="s">
        <v>159</v>
      </c>
      <c r="C137" s="53"/>
    </row>
    <row r="138" spans="1:3" s="17" customFormat="1" ht="15.75" x14ac:dyDescent="0.25">
      <c r="A138" s="36"/>
      <c r="B138" s="37" t="s">
        <v>160</v>
      </c>
      <c r="C138" s="53"/>
    </row>
    <row r="139" spans="1:3" s="17" customFormat="1" ht="15.75" x14ac:dyDescent="0.25">
      <c r="A139" s="36"/>
      <c r="B139" s="37" t="s">
        <v>161</v>
      </c>
      <c r="C139" s="53"/>
    </row>
    <row r="140" spans="1:3" s="17" customFormat="1" ht="15.75" x14ac:dyDescent="0.25">
      <c r="A140" s="36"/>
      <c r="B140" s="37" t="s">
        <v>162</v>
      </c>
      <c r="C140" s="53"/>
    </row>
    <row r="141" spans="1:3" s="17" customFormat="1" ht="31.5" x14ac:dyDescent="0.25">
      <c r="A141" s="36"/>
      <c r="B141" s="37" t="s">
        <v>163</v>
      </c>
      <c r="C141" s="53">
        <v>2478.36</v>
      </c>
    </row>
    <row r="142" spans="1:3" s="17" customFormat="1" ht="15.75" customHeight="1" x14ac:dyDescent="0.25">
      <c r="A142" s="36"/>
      <c r="B142" s="31" t="s">
        <v>164</v>
      </c>
      <c r="C142" s="53">
        <v>144154.23999999999</v>
      </c>
    </row>
    <row r="143" spans="1:3" s="17" customFormat="1" ht="31.5" x14ac:dyDescent="0.25">
      <c r="A143" s="36"/>
      <c r="B143" s="37" t="s">
        <v>165</v>
      </c>
      <c r="C143" s="53">
        <v>734.08199999999999</v>
      </c>
    </row>
    <row r="144" spans="1:3" s="17" customFormat="1" ht="15.75" x14ac:dyDescent="0.25">
      <c r="A144" s="36"/>
      <c r="B144" s="39" t="s">
        <v>166</v>
      </c>
      <c r="C144" s="53"/>
    </row>
    <row r="145" spans="1:3" s="17" customFormat="1" ht="15.75" x14ac:dyDescent="0.25">
      <c r="A145" s="36"/>
      <c r="B145" s="30" t="s">
        <v>167</v>
      </c>
      <c r="C145" s="53">
        <v>88200</v>
      </c>
    </row>
    <row r="146" spans="1:3" s="17" customFormat="1" ht="15.75" x14ac:dyDescent="0.25">
      <c r="A146" s="36"/>
      <c r="B146" s="37" t="s">
        <v>153</v>
      </c>
      <c r="C146" s="53">
        <v>0</v>
      </c>
    </row>
    <row r="147" spans="1:3" s="17" customFormat="1" ht="15.75" x14ac:dyDescent="0.25">
      <c r="A147" s="36"/>
      <c r="B147" s="37" t="s">
        <v>168</v>
      </c>
      <c r="C147" s="53"/>
    </row>
    <row r="148" spans="1:3" s="17" customFormat="1" ht="15.75" x14ac:dyDescent="0.25">
      <c r="A148" s="36"/>
      <c r="B148" s="31" t="s">
        <v>169</v>
      </c>
      <c r="C148" s="53">
        <v>0</v>
      </c>
    </row>
    <row r="149" spans="1:3" s="17" customFormat="1" ht="15.75" x14ac:dyDescent="0.25">
      <c r="A149" s="36"/>
      <c r="B149" s="30" t="s">
        <v>170</v>
      </c>
      <c r="C149" s="53">
        <v>1601.55</v>
      </c>
    </row>
    <row r="150" spans="1:3" s="17" customFormat="1" ht="15.75" x14ac:dyDescent="0.25">
      <c r="A150" s="36"/>
      <c r="B150" s="30" t="s">
        <v>171</v>
      </c>
      <c r="C150" s="53">
        <v>15835.749999999998</v>
      </c>
    </row>
    <row r="151" spans="1:3" s="17" customFormat="1" ht="15.75" x14ac:dyDescent="0.25">
      <c r="A151" s="36"/>
      <c r="B151" s="31" t="s">
        <v>172</v>
      </c>
      <c r="C151" s="53">
        <v>4328.57</v>
      </c>
    </row>
    <row r="152" spans="1:3" s="17" customFormat="1" ht="15.75" x14ac:dyDescent="0.25">
      <c r="A152" s="36"/>
      <c r="B152" s="39" t="s">
        <v>173</v>
      </c>
      <c r="C152" s="53"/>
    </row>
    <row r="153" spans="1:3" s="17" customFormat="1" ht="15.75" x14ac:dyDescent="0.25">
      <c r="A153" s="36"/>
      <c r="B153" s="39" t="s">
        <v>174</v>
      </c>
      <c r="C153" s="53">
        <v>908.3549999999999</v>
      </c>
    </row>
    <row r="154" spans="1:3" s="17" customFormat="1" ht="47.25" x14ac:dyDescent="0.25">
      <c r="A154" s="36"/>
      <c r="B154" s="37" t="s">
        <v>175</v>
      </c>
      <c r="C154" s="53">
        <v>357.17500000000001</v>
      </c>
    </row>
    <row r="155" spans="1:3" s="17" customFormat="1" ht="31.5" x14ac:dyDescent="0.25">
      <c r="A155" s="36"/>
      <c r="B155" s="37" t="s">
        <v>176</v>
      </c>
      <c r="C155" s="53">
        <v>7991.8189999999995</v>
      </c>
    </row>
    <row r="156" spans="1:3" s="17" customFormat="1" ht="31.5" x14ac:dyDescent="0.25">
      <c r="A156" s="36"/>
      <c r="B156" s="37" t="s">
        <v>177</v>
      </c>
      <c r="C156" s="53">
        <v>6581.4979999999996</v>
      </c>
    </row>
    <row r="157" spans="1:3" s="17" customFormat="1" ht="31.5" x14ac:dyDescent="0.25">
      <c r="A157" s="36"/>
      <c r="B157" s="30" t="s">
        <v>178</v>
      </c>
      <c r="C157" s="53">
        <v>11598</v>
      </c>
    </row>
    <row r="158" spans="1:3" s="17" customFormat="1" ht="15.75" x14ac:dyDescent="0.25">
      <c r="A158" s="36"/>
      <c r="B158" s="30" t="s">
        <v>179</v>
      </c>
      <c r="C158" s="53"/>
    </row>
    <row r="159" spans="1:3" s="17" customFormat="1" ht="31.5" x14ac:dyDescent="0.25">
      <c r="A159" s="36"/>
      <c r="B159" s="30" t="s">
        <v>180</v>
      </c>
      <c r="C159" s="53"/>
    </row>
    <row r="160" spans="1:3" s="17" customFormat="1" ht="15.75" x14ac:dyDescent="0.25">
      <c r="A160" s="36"/>
      <c r="B160" s="30" t="s">
        <v>181</v>
      </c>
      <c r="C160" s="53"/>
    </row>
    <row r="161" spans="1:6" s="17" customFormat="1" ht="15.75" x14ac:dyDescent="0.25">
      <c r="A161" s="36"/>
      <c r="B161" s="37" t="s">
        <v>182</v>
      </c>
      <c r="C161" s="53">
        <v>897.54</v>
      </c>
    </row>
    <row r="162" spans="1:6" s="17" customFormat="1" ht="15.75" x14ac:dyDescent="0.25">
      <c r="A162" s="38"/>
      <c r="B162" s="31" t="s">
        <v>183</v>
      </c>
      <c r="C162" s="25">
        <f>SUM(C94:C161)</f>
        <v>322712.85649999999</v>
      </c>
    </row>
    <row r="163" spans="1:6" s="17" customFormat="1" ht="15.75" x14ac:dyDescent="0.25">
      <c r="A163" s="36" t="s">
        <v>194</v>
      </c>
      <c r="B163" s="31" t="s">
        <v>184</v>
      </c>
      <c r="C163" s="25">
        <f>194706.072*0.75</f>
        <v>146029.554</v>
      </c>
    </row>
    <row r="164" spans="1:6" s="17" customFormat="1" ht="15.75" x14ac:dyDescent="0.25">
      <c r="A164" s="36" t="s">
        <v>195</v>
      </c>
      <c r="B164" s="31" t="s">
        <v>185</v>
      </c>
      <c r="C164" s="25">
        <f>C46+C52+C65+C74+C79+C82+C83+C84+C91+C162+C163</f>
        <v>1199155.9629000002</v>
      </c>
    </row>
    <row r="165" spans="1:6" s="26" customFormat="1" ht="15.75" x14ac:dyDescent="0.25">
      <c r="A165" s="41"/>
      <c r="B165" s="42" t="s">
        <v>190</v>
      </c>
      <c r="C165" s="43">
        <v>987039.36</v>
      </c>
      <c r="D165" s="44"/>
      <c r="E165" s="45"/>
      <c r="F165" s="45"/>
    </row>
    <row r="166" spans="1:6" s="46" customFormat="1" ht="15.75" x14ac:dyDescent="0.25">
      <c r="A166" s="41"/>
      <c r="B166" s="42" t="s">
        <v>191</v>
      </c>
      <c r="C166" s="43">
        <v>999561.83</v>
      </c>
      <c r="D166" s="44"/>
      <c r="E166" s="44"/>
      <c r="F166" s="44"/>
    </row>
    <row r="167" spans="1:6" s="46" customFormat="1" ht="15.75" x14ac:dyDescent="0.25">
      <c r="A167" s="41"/>
      <c r="B167" s="42" t="s">
        <v>193</v>
      </c>
      <c r="C167" s="47">
        <f>C166-C164</f>
        <v>-199594.1329000002</v>
      </c>
      <c r="D167" s="45"/>
      <c r="E167" s="45"/>
      <c r="F167" s="45"/>
    </row>
    <row r="168" spans="1:6" s="46" customFormat="1" ht="15.75" x14ac:dyDescent="0.25">
      <c r="A168" s="41"/>
      <c r="B168" s="42" t="s">
        <v>192</v>
      </c>
      <c r="C168" s="47">
        <f>C38+C167</f>
        <v>-338503.47195333347</v>
      </c>
      <c r="D168" s="45"/>
      <c r="E168" s="45"/>
      <c r="F168" s="45"/>
    </row>
    <row r="169" spans="1:6" s="49" customFormat="1" ht="15.75" x14ac:dyDescent="0.25">
      <c r="A169" s="48"/>
      <c r="C169" s="50"/>
    </row>
    <row r="170" spans="1:6" s="49" customFormat="1" ht="15.75" x14ac:dyDescent="0.25">
      <c r="A170" s="48"/>
      <c r="C170" s="50"/>
    </row>
    <row r="171" spans="1:6" s="49" customFormat="1" ht="15.75" x14ac:dyDescent="0.25">
      <c r="A171" s="48"/>
      <c r="C171" s="50"/>
    </row>
    <row r="172" spans="1:6" s="49" customFormat="1" ht="15.75" x14ac:dyDescent="0.25">
      <c r="A172" s="48"/>
      <c r="C172" s="50"/>
    </row>
    <row r="173" spans="1:6" s="49" customFormat="1" ht="15.75" x14ac:dyDescent="0.25">
      <c r="A173" s="48"/>
      <c r="C173" s="50"/>
    </row>
    <row r="174" spans="1:6" s="49" customFormat="1" ht="15.75" x14ac:dyDescent="0.25">
      <c r="A174" s="48"/>
      <c r="C174" s="50"/>
    </row>
  </sheetData>
  <mergeCells count="6">
    <mergeCell ref="A36:B36"/>
    <mergeCell ref="A1:B1"/>
    <mergeCell ref="A2:B2"/>
    <mergeCell ref="A3:B3"/>
    <mergeCell ref="A34:B34"/>
    <mergeCell ref="A35:B35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2024-01-31T07:58:11Z</dcterms:created>
  <dcterms:modified xsi:type="dcterms:W3CDTF">2024-03-18T03:33:32Z</dcterms:modified>
</cp:coreProperties>
</file>