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арко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104" i="1" l="1"/>
  <c r="C106" i="1" s="1"/>
  <c r="C110" i="1" s="1"/>
  <c r="C111" i="1" s="1"/>
  <c r="C67" i="1"/>
  <c r="C58" i="1"/>
  <c r="C55" i="1"/>
  <c r="C50" i="1"/>
  <c r="C41" i="1"/>
  <c r="C28" i="1"/>
  <c r="C22" i="1"/>
</calcChain>
</file>

<file path=xl/sharedStrings.xml><?xml version="1.0" encoding="utf-8"?>
<sst xmlns="http://schemas.openxmlformats.org/spreadsheetml/2006/main" count="157" uniqueCount="150">
  <si>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</si>
  <si>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</si>
  <si>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Парковая, 14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</si>
  <si>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</si>
  <si>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</si>
  <si>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</si>
  <si>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</si>
  <si>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 xml:space="preserve">Влажное подметание пожарной лестницы </t>
  </si>
  <si>
    <t>Влажное подметание  общих балконов (май-сентябрь)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</si>
  <si>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</si>
  <si>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</si>
  <si>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</si>
  <si>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</si>
  <si>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</si>
  <si>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</si>
  <si>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</si>
  <si>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</si>
  <si>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</si>
  <si>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</si>
  <si>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</si>
  <si>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</si>
  <si>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</si>
  <si>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</si>
  <si>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</si>
  <si>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</si>
  <si>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</si>
  <si>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</si>
  <si>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</si>
  <si>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</si>
  <si>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</si>
  <si>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</si>
  <si>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</si>
  <si>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</si>
  <si>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</si>
  <si>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</si>
  <si>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</si>
  <si>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</si>
  <si>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</si>
  <si>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</si>
  <si>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выше  2-х см</t>
  </si>
  <si>
    <t xml:space="preserve"> 2.6 </t>
  </si>
  <si>
    <t>Подметание снега до 2-х см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</si>
  <si>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</si>
  <si>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</si>
  <si>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</si>
  <si>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</si>
  <si>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</si>
  <si>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</si>
  <si>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</si>
  <si>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</si>
  <si>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</si>
  <si>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</si>
  <si>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</si>
  <si>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</si>
  <si>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</si>
  <si>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</si>
  <si>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</si>
  <si>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</si>
  <si>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</si>
  <si>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</si>
  <si>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</si>
  <si>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</si>
  <si>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</si>
  <si>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</si>
  <si>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</si>
  <si>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</si>
  <si>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</si>
  <si>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</si>
  <si>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</si>
  <si>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</si>
  <si>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</si>
  <si>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</si>
  <si>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</si>
  <si>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</si>
  <si>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</si>
  <si>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 (контейнерная)</t>
  </si>
  <si>
    <t>7.</t>
  </si>
  <si>
    <t>Дезинсекция (контейнерная)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</si>
  <si>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</si>
  <si>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</si>
  <si>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</si>
  <si>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</si>
  <si>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</si>
  <si>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</si>
  <si>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</si>
  <si>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</si>
  <si>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</si>
  <si>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</si>
  <si>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</si>
  <si>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</si>
  <si>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</si>
  <si>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</si>
  <si>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</t>
  </si>
  <si>
    <t>замена патронов энергосберегающих СА19 на пожарной лестнице</t>
  </si>
  <si>
    <t>замена светильника ЛУЧ-220-С64ФА ДРАЙВ (крыльцо )</t>
  </si>
  <si>
    <t>замена светодиодного уличного светильника COBRA 50w для освещения придомовой территории (у контейнерной)с приставной лестницы</t>
  </si>
  <si>
    <t>9.2.</t>
  </si>
  <si>
    <t>Текущий ремонт систем водоснабжения и водоотведения (непредвиденные работы</t>
  </si>
  <si>
    <t>замена участка стояка ХВС ВГП Ду 25 мм  (кв.№32)</t>
  </si>
  <si>
    <t>сварочные работы (кв.32)</t>
  </si>
  <si>
    <t>замена участка стояка ХВС ВГП Ду 15 мм  (кв.№58)</t>
  </si>
  <si>
    <t>сварочные работы (кв.58)</t>
  </si>
  <si>
    <t>устранение свища на стояке ХВС (кв.№40)</t>
  </si>
  <si>
    <t xml:space="preserve"> 9.3</t>
  </si>
  <si>
    <t>Текущий ремонт систем конструкт.элементов) (непредвиденные работы</t>
  </si>
  <si>
    <t>проверка работоспособности  вентиляции кв.66</t>
  </si>
  <si>
    <t>замена магнита VIZIT ML 400/50  на входной двери</t>
  </si>
  <si>
    <t>7,8,9 эт. - снятие засора ствола м/провода, уборка мусора с площадки около м/провода 8,9эт.</t>
  </si>
  <si>
    <t>изготовление  и установка дверного полотна (выход на кровлю)</t>
  </si>
  <si>
    <t>а</t>
  </si>
  <si>
    <t>устройство дополнительного бруска к дверному полотну б/у 850*50*40</t>
  </si>
  <si>
    <t>б</t>
  </si>
  <si>
    <t>обшивка дверного полотна металлом 850*650</t>
  </si>
  <si>
    <t>в</t>
  </si>
  <si>
    <t xml:space="preserve">устройство дверных петель и перенавеска дверного полотна </t>
  </si>
  <si>
    <t>г</t>
  </si>
  <si>
    <t>рихтование и установка проушин б/у</t>
  </si>
  <si>
    <t>д</t>
  </si>
  <si>
    <t>установка навесного замка с хозцепью</t>
  </si>
  <si>
    <t>е</t>
  </si>
  <si>
    <t>обогащение дверной коробки из бруска 0,85м-2 шт;0,65м-1 шт</t>
  </si>
  <si>
    <t>ж</t>
  </si>
  <si>
    <t>заделка отверстия дверного полотна оцинковкой 100*100мм</t>
  </si>
  <si>
    <t>заделка отверстия в полу после замены трубы цементно-песчанным р-ром кв.38</t>
  </si>
  <si>
    <t>ремонт мягкой кровли козырька входной группы наплавляемым материалом БИПОЛЬ</t>
  </si>
  <si>
    <t>пропекание старого рулонного покрытия козырька входа</t>
  </si>
  <si>
    <t>укрепление оцинкованных сливов на козырьке входа</t>
  </si>
  <si>
    <t>ремонт лавочки (снятие старого покрытия лака,отбеливание древесины, окраска лаком,демонтаж-монтаж, доставка)</t>
  </si>
  <si>
    <t>разборка, сборка  брусков скамейки около подъезда для реставрации</t>
  </si>
  <si>
    <t>ремонт домофонного оборудования с заменой считывателя, кнопки выхода и контроллера Z5R на входной металлической двери пожарного выхода</t>
  </si>
  <si>
    <t>ремонт контейнерной тележки:</t>
  </si>
  <si>
    <t>рихтование уголка 50*50*5 L=0,5</t>
  </si>
  <si>
    <t>рихтование тнаправляющей для колеса</t>
  </si>
  <si>
    <t>смена колес</t>
  </si>
  <si>
    <t>заделка оконного проема в чердачном помещении утеплителем  URSA  S=0,45*0,75</t>
  </si>
  <si>
    <t>смена колеса на контейнерной тележке (в мусорокамере)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</si>
  <si>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</si>
  <si>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</si>
  <si>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</si>
  <si>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</si>
  <si>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  :</t>
  </si>
  <si>
    <t>по управлению и обслуживанию</t>
  </si>
  <si>
    <t>МКД по ул.Парковая 14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</si>
  <si>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</si>
  <si>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</si>
  <si>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</si>
  <si>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</si>
  <si>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Доход от сдачи в аренду нежилых помещений(без НДС)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</si>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</sst>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u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7" fillId="0" borderId="1" xfId="2" applyNumberFormat="1" applyFont="1" applyBorder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2" fontId="7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2" fontId="10" fillId="0" borderId="0" xfId="0" applyNumberFormat="1" applyFont="1" applyFill="1" applyAlignment="1">
      <alignment horizontal="center" wrapText="1"/>
    </xf>
    <xf numFmtId="0" fontId="5" fillId="0" borderId="0" xfId="0" applyFont="1" applyBorder="1"/>
    <xf numFmtId="2" fontId="10" fillId="0" borderId="0" xfId="0" applyNumberFormat="1" applyFont="1" applyFill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topLeftCell="A92" workbookViewId="0">
      <selection activeCell="F116" sqref="F116"/>
    </sheetView>
  </sheetViews>
  <sheetFormatPr defaultColWidth="9.140625" defaultRowHeight="15" x14ac:dyDescent="0.25"/>
  <cols>
    <col min="1" max="1" width="7.42578125" style="5" customWidth="1"/>
    <col min="2" max="2" width="80.42578125" style="6" customWidth="1"/>
    <col min="3" max="3" width="16" style="6" customWidth="1"/>
    <col min="4" max="200" width="9.140625" style="6" customWidth="1"/>
    <col min="201" max="201" width="5" style="6" customWidth="1"/>
    <col min="202" max="202" width="46" style="6" customWidth="1"/>
    <col min="203" max="212" width="9.28515625" style="6" customWidth="1"/>
    <col min="213" max="16384" width="9.140625" style="6"/>
  </cols>
  <sheetData>
    <row r="1" spans="1:3" s="2" customFormat="1" ht="11.25" hidden="1" x14ac:dyDescent="0.25">
      <c r="A1" s="45" t="s">
        <v>0</v>
      </c>
      <c r="B1" s="45"/>
    </row>
    <row r="2" spans="1:3" s="2" customFormat="1" ht="11.25" hidden="1" x14ac:dyDescent="0.25">
      <c r="A2" s="45" t="s">
        <v>1</v>
      </c>
      <c r="B2" s="45"/>
    </row>
    <row r="3" spans="1:3" s="2" customFormat="1" ht="11.25" hidden="1" x14ac:dyDescent="0.25">
      <c r="A3" s="46" t="s">
        <v>2</v>
      </c>
      <c r="B3" s="46"/>
    </row>
    <row r="4" spans="1:3" s="2" customFormat="1" ht="11.25" hidden="1" x14ac:dyDescent="0.25">
      <c r="A4" s="1"/>
      <c r="B4" s="3"/>
    </row>
    <row r="5" spans="1:3" s="8" customFormat="1" ht="15.75" x14ac:dyDescent="0.25">
      <c r="A5" s="44" t="s">
        <v>143</v>
      </c>
      <c r="B5" s="44"/>
      <c r="C5" s="7"/>
    </row>
    <row r="6" spans="1:3" s="8" customFormat="1" ht="15.75" x14ac:dyDescent="0.25">
      <c r="A6" s="44" t="s">
        <v>141</v>
      </c>
      <c r="B6" s="44"/>
      <c r="C6" s="7"/>
    </row>
    <row r="7" spans="1:3" s="8" customFormat="1" ht="15.75" x14ac:dyDescent="0.25">
      <c r="A7" s="44" t="s">
        <v>142</v>
      </c>
      <c r="B7" s="44"/>
      <c r="C7" s="7"/>
    </row>
    <row r="8" spans="1:3" s="8" customFormat="1" ht="15.75" x14ac:dyDescent="0.25">
      <c r="A8" s="9"/>
      <c r="B8" s="9"/>
      <c r="C8" s="7"/>
    </row>
    <row r="9" spans="1:3" s="13" customFormat="1" ht="15.75" x14ac:dyDescent="0.25">
      <c r="A9" s="10"/>
      <c r="B9" s="11" t="s">
        <v>144</v>
      </c>
      <c r="C9" s="12">
        <v>190933.99188333319</v>
      </c>
    </row>
    <row r="10" spans="1:3" s="2" customFormat="1" ht="15.75" x14ac:dyDescent="0.25">
      <c r="A10" s="14"/>
      <c r="B10" s="15" t="s">
        <v>3</v>
      </c>
      <c r="C10" s="16"/>
    </row>
    <row r="11" spans="1:3" s="2" customFormat="1" ht="15.75" x14ac:dyDescent="0.25">
      <c r="A11" s="14" t="s">
        <v>4</v>
      </c>
      <c r="B11" s="16" t="s">
        <v>5</v>
      </c>
      <c r="C11" s="41">
        <v>28875.392000000003</v>
      </c>
    </row>
    <row r="12" spans="1:3" s="2" customFormat="1" ht="15.75" x14ac:dyDescent="0.25">
      <c r="A12" s="14"/>
      <c r="B12" s="16" t="s">
        <v>6</v>
      </c>
      <c r="C12" s="41">
        <v>53511.513600000013</v>
      </c>
    </row>
    <row r="13" spans="1:3" s="2" customFormat="1" ht="15.75" x14ac:dyDescent="0.25">
      <c r="A13" s="14"/>
      <c r="B13" s="16" t="s">
        <v>7</v>
      </c>
      <c r="C13" s="41">
        <v>12679.296</v>
      </c>
    </row>
    <row r="14" spans="1:3" s="2" customFormat="1" ht="15.75" x14ac:dyDescent="0.25">
      <c r="A14" s="14"/>
      <c r="B14" s="16" t="s">
        <v>8</v>
      </c>
      <c r="C14" s="41">
        <v>1584.4880000000001</v>
      </c>
    </row>
    <row r="15" spans="1:3" s="2" customFormat="1" ht="15.75" x14ac:dyDescent="0.25">
      <c r="A15" s="14" t="s">
        <v>9</v>
      </c>
      <c r="B15" s="16" t="s">
        <v>10</v>
      </c>
      <c r="C15" s="41">
        <v>18299.904000000002</v>
      </c>
    </row>
    <row r="16" spans="1:3" s="2" customFormat="1" ht="15.75" x14ac:dyDescent="0.25">
      <c r="A16" s="14"/>
      <c r="B16" s="16" t="s">
        <v>11</v>
      </c>
      <c r="C16" s="41">
        <v>63312.614400000013</v>
      </c>
    </row>
    <row r="17" spans="1:3" s="2" customFormat="1" ht="47.25" x14ac:dyDescent="0.25">
      <c r="A17" s="14" t="s">
        <v>12</v>
      </c>
      <c r="B17" s="16" t="s">
        <v>13</v>
      </c>
      <c r="C17" s="41">
        <v>12470.6662</v>
      </c>
    </row>
    <row r="18" spans="1:3" s="4" customFormat="1" ht="15.75" x14ac:dyDescent="0.25">
      <c r="A18" s="17" t="s">
        <v>14</v>
      </c>
      <c r="B18" s="16" t="s">
        <v>15</v>
      </c>
      <c r="C18" s="42">
        <v>961.95479999999986</v>
      </c>
    </row>
    <row r="19" spans="1:3" s="2" customFormat="1" ht="15.75" x14ac:dyDescent="0.25">
      <c r="A19" s="18" t="s">
        <v>16</v>
      </c>
      <c r="B19" s="16" t="s">
        <v>17</v>
      </c>
      <c r="C19" s="41">
        <v>83400</v>
      </c>
    </row>
    <row r="20" spans="1:3" s="2" customFormat="1" ht="15.75" x14ac:dyDescent="0.25">
      <c r="A20" s="18"/>
      <c r="B20" s="16" t="s">
        <v>17</v>
      </c>
      <c r="C20" s="41">
        <v>81000</v>
      </c>
    </row>
    <row r="21" spans="1:3" s="2" customFormat="1" ht="15.75" x14ac:dyDescent="0.25">
      <c r="A21" s="18"/>
      <c r="B21" s="16" t="s">
        <v>18</v>
      </c>
      <c r="C21" s="41">
        <v>11484</v>
      </c>
    </row>
    <row r="22" spans="1:3" s="2" customFormat="1" ht="15.75" x14ac:dyDescent="0.25">
      <c r="A22" s="14"/>
      <c r="B22" s="19" t="s">
        <v>19</v>
      </c>
      <c r="C22" s="43">
        <f>SUM(C11:C21)</f>
        <v>367579.82900000003</v>
      </c>
    </row>
    <row r="23" spans="1:3" s="2" customFormat="1" ht="15.75" x14ac:dyDescent="0.25">
      <c r="A23" s="14"/>
      <c r="B23" s="20" t="s">
        <v>20</v>
      </c>
      <c r="C23" s="41"/>
    </row>
    <row r="24" spans="1:3" s="2" customFormat="1" ht="15.75" x14ac:dyDescent="0.25">
      <c r="A24" s="14" t="s">
        <v>21</v>
      </c>
      <c r="B24" s="16" t="s">
        <v>22</v>
      </c>
      <c r="C24" s="41">
        <v>7355.52</v>
      </c>
    </row>
    <row r="25" spans="1:3" s="2" customFormat="1" ht="15.75" x14ac:dyDescent="0.25">
      <c r="A25" s="14" t="s">
        <v>23</v>
      </c>
      <c r="B25" s="16" t="s">
        <v>24</v>
      </c>
      <c r="C25" s="41">
        <v>16796.519999999993</v>
      </c>
    </row>
    <row r="26" spans="1:3" s="2" customFormat="1" ht="15.75" x14ac:dyDescent="0.25">
      <c r="A26" s="14" t="s">
        <v>25</v>
      </c>
      <c r="B26" s="16" t="s">
        <v>26</v>
      </c>
      <c r="C26" s="41">
        <v>21195.044640000004</v>
      </c>
    </row>
    <row r="27" spans="1:3" s="2" customFormat="1" ht="15.75" x14ac:dyDescent="0.25">
      <c r="A27" s="14" t="s">
        <v>27</v>
      </c>
      <c r="B27" s="16" t="s">
        <v>28</v>
      </c>
      <c r="C27" s="41">
        <v>610.68000000000006</v>
      </c>
    </row>
    <row r="28" spans="1:3" s="2" customFormat="1" ht="15.75" x14ac:dyDescent="0.25">
      <c r="A28" s="14"/>
      <c r="B28" s="19" t="s">
        <v>29</v>
      </c>
      <c r="C28" s="43">
        <f>SUM(C24:C27)</f>
        <v>45957.764640000001</v>
      </c>
    </row>
    <row r="29" spans="1:3" s="2" customFormat="1" ht="31.5" x14ac:dyDescent="0.25">
      <c r="A29" s="14"/>
      <c r="B29" s="15" t="s">
        <v>30</v>
      </c>
      <c r="C29" s="41"/>
    </row>
    <row r="30" spans="1:3" s="2" customFormat="1" ht="15.75" x14ac:dyDescent="0.25">
      <c r="A30" s="14" t="s">
        <v>21</v>
      </c>
      <c r="B30" s="16" t="s">
        <v>31</v>
      </c>
      <c r="C30" s="41">
        <v>4126.3755000000001</v>
      </c>
    </row>
    <row r="31" spans="1:3" s="2" customFormat="1" ht="15.75" x14ac:dyDescent="0.25">
      <c r="A31" s="14"/>
      <c r="B31" s="16" t="s">
        <v>32</v>
      </c>
      <c r="C31" s="41">
        <v>167.87199999999999</v>
      </c>
    </row>
    <row r="32" spans="1:3" s="2" customFormat="1" ht="15.75" x14ac:dyDescent="0.25">
      <c r="A32" s="18" t="s">
        <v>23</v>
      </c>
      <c r="B32" s="16" t="s">
        <v>33</v>
      </c>
      <c r="C32" s="41">
        <v>4133.9760000000006</v>
      </c>
    </row>
    <row r="33" spans="1:3" s="2" customFormat="1" ht="15.75" x14ac:dyDescent="0.25">
      <c r="A33" s="18" t="s">
        <v>34</v>
      </c>
      <c r="B33" s="16" t="s">
        <v>35</v>
      </c>
      <c r="C33" s="41">
        <v>963.02850000000012</v>
      </c>
    </row>
    <row r="34" spans="1:3" s="2" customFormat="1" ht="15.75" x14ac:dyDescent="0.25">
      <c r="A34" s="18" t="s">
        <v>36</v>
      </c>
      <c r="B34" s="16" t="s">
        <v>37</v>
      </c>
      <c r="C34" s="41">
        <v>970.55999999999983</v>
      </c>
    </row>
    <row r="35" spans="1:3" s="2" customFormat="1" ht="15.75" x14ac:dyDescent="0.25">
      <c r="A35" s="18" t="s">
        <v>38</v>
      </c>
      <c r="B35" s="16" t="s">
        <v>39</v>
      </c>
      <c r="C35" s="41">
        <v>4754.0783333333329</v>
      </c>
    </row>
    <row r="36" spans="1:3" s="2" customFormat="1" ht="15.75" x14ac:dyDescent="0.25">
      <c r="A36" s="18" t="s">
        <v>40</v>
      </c>
      <c r="B36" s="16" t="s">
        <v>41</v>
      </c>
      <c r="C36" s="41">
        <v>40227.892249999997</v>
      </c>
    </row>
    <row r="37" spans="1:3" s="2" customFormat="1" ht="31.5" x14ac:dyDescent="0.25">
      <c r="A37" s="14" t="s">
        <v>42</v>
      </c>
      <c r="B37" s="16" t="s">
        <v>43</v>
      </c>
      <c r="C37" s="41">
        <v>1351.42</v>
      </c>
    </row>
    <row r="38" spans="1:3" s="2" customFormat="1" ht="31.5" x14ac:dyDescent="0.25">
      <c r="A38" s="14" t="s">
        <v>44</v>
      </c>
      <c r="B38" s="16" t="s">
        <v>45</v>
      </c>
      <c r="C38" s="41">
        <v>1073.25</v>
      </c>
    </row>
    <row r="39" spans="1:3" s="2" customFormat="1" ht="31.5" x14ac:dyDescent="0.25">
      <c r="A39" s="14" t="s">
        <v>46</v>
      </c>
      <c r="B39" s="16" t="s">
        <v>47</v>
      </c>
      <c r="C39" s="41">
        <v>5566.86</v>
      </c>
    </row>
    <row r="40" spans="1:3" s="2" customFormat="1" ht="19.5" customHeight="1" x14ac:dyDescent="0.25">
      <c r="A40" s="14" t="s">
        <v>48</v>
      </c>
      <c r="B40" s="16" t="s">
        <v>49</v>
      </c>
      <c r="C40" s="41">
        <v>30130.695999999996</v>
      </c>
    </row>
    <row r="41" spans="1:3" s="2" customFormat="1" ht="15.75" x14ac:dyDescent="0.25">
      <c r="A41" s="14"/>
      <c r="B41" s="19" t="s">
        <v>50</v>
      </c>
      <c r="C41" s="43">
        <f>SUM(C30:C40)</f>
        <v>93466.008583333329</v>
      </c>
    </row>
    <row r="42" spans="1:3" s="2" customFormat="1" ht="15.75" x14ac:dyDescent="0.25">
      <c r="A42" s="14"/>
      <c r="B42" s="15" t="s">
        <v>51</v>
      </c>
      <c r="C42" s="41"/>
    </row>
    <row r="43" spans="1:3" s="2" customFormat="1" ht="31.5" x14ac:dyDescent="0.25">
      <c r="A43" s="14" t="s">
        <v>52</v>
      </c>
      <c r="B43" s="16" t="s">
        <v>53</v>
      </c>
      <c r="C43" s="41">
        <v>0</v>
      </c>
    </row>
    <row r="44" spans="1:3" s="4" customFormat="1" ht="15.75" x14ac:dyDescent="0.25">
      <c r="A44" s="21"/>
      <c r="B44" s="16" t="s">
        <v>54</v>
      </c>
      <c r="C44" s="42">
        <v>72418.5</v>
      </c>
    </row>
    <row r="45" spans="1:3" s="4" customFormat="1" ht="15.75" x14ac:dyDescent="0.25">
      <c r="A45" s="21"/>
      <c r="B45" s="16" t="s">
        <v>55</v>
      </c>
      <c r="C45" s="42">
        <v>22615.135999999999</v>
      </c>
    </row>
    <row r="46" spans="1:3" s="4" customFormat="1" ht="15.75" x14ac:dyDescent="0.25">
      <c r="A46" s="21"/>
      <c r="B46" s="16" t="s">
        <v>56</v>
      </c>
      <c r="C46" s="42">
        <v>839.7879999999999</v>
      </c>
    </row>
    <row r="47" spans="1:3" s="4" customFormat="1" ht="15.75" x14ac:dyDescent="0.25">
      <c r="A47" s="21"/>
      <c r="B47" s="16" t="s">
        <v>57</v>
      </c>
      <c r="C47" s="42">
        <v>11981.764000000001</v>
      </c>
    </row>
    <row r="48" spans="1:3" s="4" customFormat="1" ht="15.75" x14ac:dyDescent="0.25">
      <c r="A48" s="21"/>
      <c r="B48" s="16" t="s">
        <v>58</v>
      </c>
      <c r="C48" s="42">
        <v>180.71</v>
      </c>
    </row>
    <row r="49" spans="1:3" s="2" customFormat="1" ht="15.75" x14ac:dyDescent="0.25">
      <c r="A49" s="14" t="s">
        <v>59</v>
      </c>
      <c r="B49" s="16" t="s">
        <v>60</v>
      </c>
      <c r="C49" s="41">
        <v>1781.81</v>
      </c>
    </row>
    <row r="50" spans="1:3" s="2" customFormat="1" ht="15.75" x14ac:dyDescent="0.25">
      <c r="A50" s="14"/>
      <c r="B50" s="19" t="s">
        <v>50</v>
      </c>
      <c r="C50" s="43">
        <f>SUM(C44:C49)</f>
        <v>109817.708</v>
      </c>
    </row>
    <row r="51" spans="1:3" s="2" customFormat="1" ht="15.75" x14ac:dyDescent="0.25">
      <c r="A51" s="14"/>
      <c r="B51" s="15" t="s">
        <v>61</v>
      </c>
      <c r="C51" s="41"/>
    </row>
    <row r="52" spans="1:3" s="2" customFormat="1" ht="36.75" customHeight="1" x14ac:dyDescent="0.25">
      <c r="A52" s="14" t="s">
        <v>62</v>
      </c>
      <c r="B52" s="16" t="s">
        <v>63</v>
      </c>
      <c r="C52" s="41">
        <v>10041.489000000001</v>
      </c>
    </row>
    <row r="53" spans="1:3" s="2" customFormat="1" ht="37.5" customHeight="1" x14ac:dyDescent="0.25">
      <c r="A53" s="14" t="s">
        <v>64</v>
      </c>
      <c r="B53" s="16" t="s">
        <v>65</v>
      </c>
      <c r="C53" s="41">
        <v>40165.956000000006</v>
      </c>
    </row>
    <row r="54" spans="1:3" s="2" customFormat="1" ht="38.25" customHeight="1" x14ac:dyDescent="0.25">
      <c r="A54" s="14" t="s">
        <v>66</v>
      </c>
      <c r="B54" s="16" t="s">
        <v>67</v>
      </c>
      <c r="C54" s="41">
        <v>30124.467000000004</v>
      </c>
    </row>
    <row r="55" spans="1:3" s="2" customFormat="1" ht="15.75" x14ac:dyDescent="0.25">
      <c r="A55" s="14"/>
      <c r="B55" s="19" t="s">
        <v>68</v>
      </c>
      <c r="C55" s="43">
        <f>SUM(C52:C54)</f>
        <v>80331.912000000011</v>
      </c>
    </row>
    <row r="56" spans="1:3" s="2" customFormat="1" ht="31.5" x14ac:dyDescent="0.25">
      <c r="A56" s="10" t="s">
        <v>69</v>
      </c>
      <c r="B56" s="19" t="s">
        <v>70</v>
      </c>
      <c r="C56" s="41">
        <v>51571.104000000021</v>
      </c>
    </row>
    <row r="57" spans="1:3" s="2" customFormat="1" ht="15.75" x14ac:dyDescent="0.25">
      <c r="A57" s="10" t="s">
        <v>71</v>
      </c>
      <c r="B57" s="19" t="s">
        <v>72</v>
      </c>
      <c r="C57" s="41">
        <v>14380.404</v>
      </c>
    </row>
    <row r="58" spans="1:3" s="2" customFormat="1" ht="15.75" x14ac:dyDescent="0.25">
      <c r="A58" s="10"/>
      <c r="B58" s="19" t="s">
        <v>73</v>
      </c>
      <c r="C58" s="43">
        <f>SUM(C56:C57)</f>
        <v>65951.508000000016</v>
      </c>
    </row>
    <row r="59" spans="1:3" s="2" customFormat="1" ht="15.75" x14ac:dyDescent="0.25">
      <c r="A59" s="10" t="s">
        <v>74</v>
      </c>
      <c r="B59" s="19" t="s">
        <v>75</v>
      </c>
      <c r="C59" s="43">
        <v>1070.32</v>
      </c>
    </row>
    <row r="60" spans="1:3" s="2" customFormat="1" ht="15.75" x14ac:dyDescent="0.25">
      <c r="A60" s="10" t="s">
        <v>76</v>
      </c>
      <c r="B60" s="19" t="s">
        <v>77</v>
      </c>
      <c r="C60" s="43">
        <v>723.27600000000007</v>
      </c>
    </row>
    <row r="61" spans="1:3" s="2" customFormat="1" ht="15.75" x14ac:dyDescent="0.25">
      <c r="A61" s="10"/>
      <c r="B61" s="15" t="s">
        <v>78</v>
      </c>
      <c r="C61" s="41"/>
    </row>
    <row r="62" spans="1:3" s="2" customFormat="1" ht="15.75" x14ac:dyDescent="0.25">
      <c r="A62" s="14" t="s">
        <v>79</v>
      </c>
      <c r="B62" s="16" t="s">
        <v>80</v>
      </c>
      <c r="C62" s="41">
        <v>5368.44</v>
      </c>
    </row>
    <row r="63" spans="1:3" s="2" customFormat="1" ht="15.75" x14ac:dyDescent="0.25">
      <c r="A63" s="14" t="s">
        <v>81</v>
      </c>
      <c r="B63" s="16" t="s">
        <v>82</v>
      </c>
      <c r="C63" s="41">
        <v>4045.1999999999994</v>
      </c>
    </row>
    <row r="64" spans="1:3" s="2" customFormat="1" ht="31.5" x14ac:dyDescent="0.25">
      <c r="A64" s="14" t="s">
        <v>83</v>
      </c>
      <c r="B64" s="16" t="s">
        <v>84</v>
      </c>
      <c r="C64" s="41">
        <v>3938.52</v>
      </c>
    </row>
    <row r="65" spans="1:3" s="2" customFormat="1" ht="31.5" x14ac:dyDescent="0.25">
      <c r="A65" s="14" t="s">
        <v>85</v>
      </c>
      <c r="B65" s="16" t="s">
        <v>86</v>
      </c>
      <c r="C65" s="41">
        <v>3938.52</v>
      </c>
    </row>
    <row r="66" spans="1:3" s="2" customFormat="1" ht="31.5" x14ac:dyDescent="0.25">
      <c r="A66" s="14" t="s">
        <v>87</v>
      </c>
      <c r="B66" s="16" t="s">
        <v>88</v>
      </c>
      <c r="C66" s="41">
        <v>7877.04</v>
      </c>
    </row>
    <row r="67" spans="1:3" s="2" customFormat="1" ht="15.75" x14ac:dyDescent="0.25">
      <c r="A67" s="14"/>
      <c r="B67" s="19" t="s">
        <v>89</v>
      </c>
      <c r="C67" s="43">
        <f>SUM(C62:C66)</f>
        <v>25167.72</v>
      </c>
    </row>
    <row r="68" spans="1:3" s="2" customFormat="1" ht="15.75" x14ac:dyDescent="0.25">
      <c r="A68" s="14"/>
      <c r="B68" s="15" t="s">
        <v>90</v>
      </c>
      <c r="C68" s="41"/>
    </row>
    <row r="69" spans="1:3" s="2" customFormat="1" ht="15.75" x14ac:dyDescent="0.25">
      <c r="A69" s="14" t="s">
        <v>91</v>
      </c>
      <c r="B69" s="19" t="s">
        <v>92</v>
      </c>
      <c r="C69" s="41">
        <v>0</v>
      </c>
    </row>
    <row r="70" spans="1:3" s="2" customFormat="1" ht="15.75" x14ac:dyDescent="0.25">
      <c r="A70" s="14"/>
      <c r="B70" s="22" t="s">
        <v>93</v>
      </c>
      <c r="C70" s="41">
        <v>1465.66</v>
      </c>
    </row>
    <row r="71" spans="1:3" s="2" customFormat="1" ht="15.75" x14ac:dyDescent="0.25">
      <c r="A71" s="23"/>
      <c r="B71" s="24" t="s">
        <v>94</v>
      </c>
      <c r="C71" s="41">
        <v>2127.7199999999998</v>
      </c>
    </row>
    <row r="72" spans="1:3" s="2" customFormat="1" ht="31.5" x14ac:dyDescent="0.25">
      <c r="A72" s="23"/>
      <c r="B72" s="24" t="s">
        <v>95</v>
      </c>
      <c r="C72" s="41">
        <v>4958.68</v>
      </c>
    </row>
    <row r="73" spans="1:3" s="2" customFormat="1" ht="31.5" x14ac:dyDescent="0.25">
      <c r="A73" s="14" t="s">
        <v>96</v>
      </c>
      <c r="B73" s="19" t="s">
        <v>97</v>
      </c>
      <c r="C73" s="41">
        <v>0</v>
      </c>
    </row>
    <row r="74" spans="1:3" s="2" customFormat="1" ht="15.75" x14ac:dyDescent="0.25">
      <c r="A74" s="23"/>
      <c r="B74" s="24" t="s">
        <v>98</v>
      </c>
      <c r="C74" s="41">
        <v>2121.2199999999998</v>
      </c>
    </row>
    <row r="75" spans="1:3" s="2" customFormat="1" ht="15.75" x14ac:dyDescent="0.25">
      <c r="A75" s="23"/>
      <c r="B75" s="24" t="s">
        <v>99</v>
      </c>
      <c r="C75" s="41"/>
    </row>
    <row r="76" spans="1:3" s="2" customFormat="1" ht="15.75" x14ac:dyDescent="0.25">
      <c r="A76" s="25"/>
      <c r="B76" s="24" t="s">
        <v>100</v>
      </c>
      <c r="C76" s="41">
        <v>647.90499999999997</v>
      </c>
    </row>
    <row r="77" spans="1:3" s="2" customFormat="1" ht="15.75" x14ac:dyDescent="0.25">
      <c r="A77" s="25"/>
      <c r="B77" s="26" t="s">
        <v>101</v>
      </c>
      <c r="C77" s="41"/>
    </row>
    <row r="78" spans="1:3" s="2" customFormat="1" ht="15.75" x14ac:dyDescent="0.25">
      <c r="A78" s="25"/>
      <c r="B78" s="26" t="s">
        <v>102</v>
      </c>
      <c r="C78" s="41"/>
    </row>
    <row r="79" spans="1:3" s="2" customFormat="1" ht="15.75" x14ac:dyDescent="0.25">
      <c r="A79" s="14" t="s">
        <v>103</v>
      </c>
      <c r="B79" s="19" t="s">
        <v>104</v>
      </c>
      <c r="C79" s="41">
        <v>0</v>
      </c>
    </row>
    <row r="80" spans="1:3" s="2" customFormat="1" ht="15.75" x14ac:dyDescent="0.25">
      <c r="A80" s="14"/>
      <c r="B80" s="26" t="s">
        <v>105</v>
      </c>
      <c r="C80" s="41"/>
    </row>
    <row r="81" spans="1:3" s="2" customFormat="1" ht="15.75" x14ac:dyDescent="0.25">
      <c r="A81" s="14"/>
      <c r="B81" s="22" t="s">
        <v>106</v>
      </c>
      <c r="C81" s="41">
        <v>4946.96</v>
      </c>
    </row>
    <row r="82" spans="1:3" s="2" customFormat="1" ht="31.5" x14ac:dyDescent="0.25">
      <c r="A82" s="14"/>
      <c r="B82" s="22" t="s">
        <v>107</v>
      </c>
      <c r="C82" s="41"/>
    </row>
    <row r="83" spans="1:3" s="2" customFormat="1" ht="15.75" x14ac:dyDescent="0.25">
      <c r="A83" s="26"/>
      <c r="B83" s="27" t="s">
        <v>108</v>
      </c>
      <c r="C83" s="41">
        <v>0</v>
      </c>
    </row>
    <row r="84" spans="1:3" s="2" customFormat="1" ht="15.75" x14ac:dyDescent="0.25">
      <c r="A84" s="25" t="s">
        <v>109</v>
      </c>
      <c r="B84" s="24" t="s">
        <v>110</v>
      </c>
      <c r="C84" s="41">
        <v>444.04849999999993</v>
      </c>
    </row>
    <row r="85" spans="1:3" s="2" customFormat="1" ht="15.75" x14ac:dyDescent="0.25">
      <c r="A85" s="25" t="s">
        <v>111</v>
      </c>
      <c r="B85" s="24" t="s">
        <v>112</v>
      </c>
      <c r="C85" s="41">
        <v>609.74886000000004</v>
      </c>
    </row>
    <row r="86" spans="1:3" s="2" customFormat="1" ht="17.25" customHeight="1" x14ac:dyDescent="0.25">
      <c r="A86" s="25" t="s">
        <v>113</v>
      </c>
      <c r="B86" s="24" t="s">
        <v>114</v>
      </c>
      <c r="C86" s="41">
        <v>1361.18</v>
      </c>
    </row>
    <row r="87" spans="1:3" s="2" customFormat="1" ht="18.75" customHeight="1" x14ac:dyDescent="0.25">
      <c r="A87" s="25" t="s">
        <v>115</v>
      </c>
      <c r="B87" s="24" t="s">
        <v>116</v>
      </c>
      <c r="C87" s="41">
        <v>798.94999999999993</v>
      </c>
    </row>
    <row r="88" spans="1:3" s="2" customFormat="1" ht="15.75" x14ac:dyDescent="0.25">
      <c r="A88" s="25" t="s">
        <v>117</v>
      </c>
      <c r="B88" s="24" t="s">
        <v>118</v>
      </c>
      <c r="C88" s="41">
        <v>574.39</v>
      </c>
    </row>
    <row r="89" spans="1:3" s="2" customFormat="1" ht="15.75" x14ac:dyDescent="0.25">
      <c r="A89" s="25" t="s">
        <v>119</v>
      </c>
      <c r="B89" s="24" t="s">
        <v>120</v>
      </c>
      <c r="C89" s="41">
        <v>340.13900000000001</v>
      </c>
    </row>
    <row r="90" spans="1:3" s="2" customFormat="1" ht="15.75" x14ac:dyDescent="0.25">
      <c r="A90" s="25" t="s">
        <v>121</v>
      </c>
      <c r="B90" s="24" t="s">
        <v>122</v>
      </c>
      <c r="C90" s="41">
        <v>388.99</v>
      </c>
    </row>
    <row r="91" spans="1:3" s="2" customFormat="1" ht="31.5" x14ac:dyDescent="0.25">
      <c r="A91" s="23"/>
      <c r="B91" s="24" t="s">
        <v>123</v>
      </c>
      <c r="C91" s="41">
        <v>203.21</v>
      </c>
    </row>
    <row r="92" spans="1:3" s="2" customFormat="1" ht="31.5" x14ac:dyDescent="0.25">
      <c r="A92" s="14"/>
      <c r="B92" s="24" t="s">
        <v>124</v>
      </c>
      <c r="C92" s="41">
        <v>23335.75</v>
      </c>
    </row>
    <row r="93" spans="1:3" s="2" customFormat="1" ht="15.75" x14ac:dyDescent="0.25">
      <c r="A93" s="14"/>
      <c r="B93" s="24" t="s">
        <v>125</v>
      </c>
      <c r="C93" s="41">
        <v>622.82499999999993</v>
      </c>
    </row>
    <row r="94" spans="1:3" s="2" customFormat="1" ht="15.75" x14ac:dyDescent="0.25">
      <c r="A94" s="14"/>
      <c r="B94" s="28" t="s">
        <v>126</v>
      </c>
      <c r="C94" s="41">
        <v>2677.4</v>
      </c>
    </row>
    <row r="95" spans="1:3" s="2" customFormat="1" ht="46.5" customHeight="1" x14ac:dyDescent="0.25">
      <c r="A95" s="14"/>
      <c r="B95" s="22" t="s">
        <v>127</v>
      </c>
      <c r="C95" s="41">
        <v>3600</v>
      </c>
    </row>
    <row r="96" spans="1:3" s="2" customFormat="1" ht="15.75" x14ac:dyDescent="0.25">
      <c r="A96" s="14"/>
      <c r="B96" s="24" t="s">
        <v>128</v>
      </c>
      <c r="C96" s="41">
        <v>1510</v>
      </c>
    </row>
    <row r="97" spans="1:6" s="2" customFormat="1" ht="41.25" customHeight="1" x14ac:dyDescent="0.25">
      <c r="A97" s="14"/>
      <c r="B97" s="22" t="s">
        <v>129</v>
      </c>
      <c r="C97" s="41">
        <v>2410.16</v>
      </c>
    </row>
    <row r="98" spans="1:6" s="2" customFormat="1" ht="15.75" x14ac:dyDescent="0.25">
      <c r="A98" s="14"/>
      <c r="B98" s="19" t="s">
        <v>130</v>
      </c>
      <c r="C98" s="41">
        <v>0</v>
      </c>
    </row>
    <row r="99" spans="1:6" s="2" customFormat="1" ht="15.75" x14ac:dyDescent="0.25">
      <c r="A99" s="14" t="s">
        <v>109</v>
      </c>
      <c r="B99" s="16" t="s">
        <v>131</v>
      </c>
      <c r="C99" s="41">
        <v>135.57499999999999</v>
      </c>
    </row>
    <row r="100" spans="1:6" s="2" customFormat="1" ht="15.75" x14ac:dyDescent="0.25">
      <c r="A100" s="14" t="s">
        <v>111</v>
      </c>
      <c r="B100" s="22" t="s">
        <v>132</v>
      </c>
      <c r="C100" s="41">
        <v>542.20000000000005</v>
      </c>
    </row>
    <row r="101" spans="1:6" s="2" customFormat="1" ht="15.75" x14ac:dyDescent="0.25">
      <c r="A101" s="14" t="s">
        <v>113</v>
      </c>
      <c r="B101" s="22" t="s">
        <v>133</v>
      </c>
      <c r="C101" s="41">
        <v>1719.5099999999998</v>
      </c>
    </row>
    <row r="102" spans="1:6" s="2" customFormat="1" ht="31.5" x14ac:dyDescent="0.25">
      <c r="A102" s="14"/>
      <c r="B102" s="16" t="s">
        <v>134</v>
      </c>
      <c r="C102" s="41">
        <v>355.19460000000004</v>
      </c>
    </row>
    <row r="103" spans="1:6" s="2" customFormat="1" ht="15.75" x14ac:dyDescent="0.25">
      <c r="A103" s="14"/>
      <c r="B103" s="16" t="s">
        <v>135</v>
      </c>
      <c r="C103" s="41">
        <v>573.16999999999996</v>
      </c>
    </row>
    <row r="104" spans="1:6" s="2" customFormat="1" ht="15.75" x14ac:dyDescent="0.25">
      <c r="A104" s="10"/>
      <c r="B104" s="19" t="s">
        <v>136</v>
      </c>
      <c r="C104" s="43">
        <f>SUM(C70:C103)</f>
        <v>58470.585959999989</v>
      </c>
    </row>
    <row r="105" spans="1:6" s="2" customFormat="1" ht="15.75" x14ac:dyDescent="0.25">
      <c r="A105" s="14" t="s">
        <v>137</v>
      </c>
      <c r="B105" s="19" t="s">
        <v>138</v>
      </c>
      <c r="C105" s="43">
        <f>207276.168</f>
        <v>207276.16800000001</v>
      </c>
    </row>
    <row r="106" spans="1:6" s="2" customFormat="1" ht="15.75" x14ac:dyDescent="0.25">
      <c r="A106" s="14" t="s">
        <v>139</v>
      </c>
      <c r="B106" s="19" t="s">
        <v>140</v>
      </c>
      <c r="C106" s="43">
        <f>C22+C28+C41+C50+C55+C58+C59+C60+C67+C104+C105</f>
        <v>1055812.8001833332</v>
      </c>
    </row>
    <row r="107" spans="1:6" s="34" customFormat="1" ht="15.75" x14ac:dyDescent="0.25">
      <c r="A107" s="29"/>
      <c r="B107" s="30" t="s">
        <v>145</v>
      </c>
      <c r="C107" s="31">
        <v>904953.72</v>
      </c>
      <c r="D107" s="32"/>
      <c r="E107" s="33"/>
      <c r="F107" s="33"/>
    </row>
    <row r="108" spans="1:6" s="35" customFormat="1" ht="15.75" x14ac:dyDescent="0.25">
      <c r="A108" s="29"/>
      <c r="B108" s="30" t="s">
        <v>146</v>
      </c>
      <c r="C108" s="31">
        <v>907039.63</v>
      </c>
      <c r="D108" s="32"/>
      <c r="E108" s="32"/>
      <c r="F108" s="32"/>
    </row>
    <row r="109" spans="1:6" s="35" customFormat="1" ht="15.75" x14ac:dyDescent="0.25">
      <c r="A109" s="29"/>
      <c r="B109" s="30" t="s">
        <v>147</v>
      </c>
      <c r="C109" s="31">
        <v>350440.68</v>
      </c>
      <c r="D109" s="32"/>
      <c r="E109" s="32"/>
      <c r="F109" s="32"/>
    </row>
    <row r="110" spans="1:6" s="35" customFormat="1" ht="15.75" x14ac:dyDescent="0.25">
      <c r="A110" s="29"/>
      <c r="B110" s="30" t="s">
        <v>149</v>
      </c>
      <c r="C110" s="12">
        <f>C108+C109-C106</f>
        <v>201667.50981666683</v>
      </c>
      <c r="D110" s="33"/>
      <c r="E110" s="33"/>
      <c r="F110" s="33"/>
    </row>
    <row r="111" spans="1:6" s="35" customFormat="1" ht="15.75" x14ac:dyDescent="0.25">
      <c r="A111" s="29"/>
      <c r="B111" s="30" t="s">
        <v>148</v>
      </c>
      <c r="C111" s="12">
        <f>C9+C110</f>
        <v>392601.50170000002</v>
      </c>
      <c r="D111" s="33"/>
      <c r="E111" s="33"/>
      <c r="F111" s="33"/>
    </row>
    <row r="112" spans="1:6" s="37" customFormat="1" ht="15.75" x14ac:dyDescent="0.25">
      <c r="A112" s="36"/>
      <c r="C112" s="38"/>
    </row>
    <row r="113" spans="1:3" s="37" customFormat="1" ht="15.75" x14ac:dyDescent="0.25">
      <c r="A113" s="36"/>
      <c r="C113" s="38"/>
    </row>
    <row r="114" spans="1:3" s="37" customFormat="1" ht="15.75" x14ac:dyDescent="0.25">
      <c r="A114" s="36"/>
      <c r="C114" s="38"/>
    </row>
    <row r="115" spans="1:3" s="37" customFormat="1" ht="15.75" x14ac:dyDescent="0.25">
      <c r="A115" s="36"/>
      <c r="B115" s="39"/>
      <c r="C115" s="40"/>
    </row>
  </sheetData>
  <mergeCells count="6">
    <mergeCell ref="A7:B7"/>
    <mergeCell ref="A1:B1"/>
    <mergeCell ref="A2:B2"/>
    <mergeCell ref="A3:B3"/>
    <mergeCell ref="A5:B5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2024-01-31T08:11:52Z</dcterms:created>
  <dcterms:modified xsi:type="dcterms:W3CDTF">2024-03-14T06:10:08Z</dcterms:modified>
</cp:coreProperties>
</file>