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арков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90" i="1" l="1"/>
  <c r="C188" i="1" l="1"/>
  <c r="C64" i="1"/>
  <c r="C55" i="1"/>
  <c r="C52" i="1"/>
  <c r="C47" i="1"/>
  <c r="C37" i="1"/>
  <c r="C20" i="1"/>
  <c r="C15" i="1"/>
  <c r="C191" i="1" l="1"/>
  <c r="C196" i="1" s="1"/>
  <c r="C197" i="1" s="1"/>
</calcChain>
</file>

<file path=xl/sharedStrings.xml><?xml version="1.0" encoding="utf-8"?>
<sst xmlns="http://schemas.openxmlformats.org/spreadsheetml/2006/main" count="280" uniqueCount="232">
  <si>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</si>
  <si>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</si>
  <si>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</si>
  <si>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</si>
  <si>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</si>
  <si>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</si>
  <si>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</si>
  <si>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</si>
  <si>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 xml:space="preserve">Влажная протирка стен, дверей, плафонов, оконных  решеток, отопит.приборов, чердачных лестниц, шкафов для эл. счетчиков, почтовых ящиков, </t>
  </si>
  <si>
    <t>1.4.</t>
  </si>
  <si>
    <t>Мытье окон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</si>
  <si>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</si>
  <si>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</si>
  <si>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</si>
  <si>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</si>
  <si>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</si>
  <si>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</si>
  <si>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</si>
  <si>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</si>
  <si>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</si>
  <si>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</si>
  <si>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</si>
  <si>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</si>
  <si>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</si>
  <si>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</si>
  <si>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в летний период за домом</t>
  </si>
  <si>
    <t>Подметание придомовой территории после покоса</t>
  </si>
  <si>
    <t>Уборка мусора с газона в летний период (листья и сучья)</t>
  </si>
  <si>
    <t xml:space="preserve"> 2.3</t>
  </si>
  <si>
    <t>Уборка  газона и проезда в летний период (случайный мусор))</t>
  </si>
  <si>
    <t>Уборка  газона и проезда в летний период (случайный мусор)) за домом</t>
  </si>
  <si>
    <t xml:space="preserve"> 2.4</t>
  </si>
  <si>
    <t>Очистка урн</t>
  </si>
  <si>
    <t xml:space="preserve"> 2.5</t>
  </si>
  <si>
    <t>Подметание снега выше 2-х см</t>
  </si>
  <si>
    <t>Подметание снега выше 2-х см за домом</t>
  </si>
  <si>
    <t xml:space="preserve"> 2.6 </t>
  </si>
  <si>
    <t>Подметание снега до 2-х см</t>
  </si>
  <si>
    <t>Подметание снега до 2-х см за домом</t>
  </si>
  <si>
    <t xml:space="preserve"> 2.7</t>
  </si>
  <si>
    <t xml:space="preserve">Сдвижка и подметание территории в зимний период (механизированная уборка) </t>
  </si>
  <si>
    <t>2.8.</t>
  </si>
  <si>
    <t xml:space="preserve">Посыпка пешеходных дорожек, крылец, входов, конт площадок, спусков в подвал противогололедными материалами 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</si>
  <si>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</si>
  <si>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</si>
  <si>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</si>
  <si>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</si>
  <si>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</si>
  <si>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</si>
  <si>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</si>
  <si>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</si>
  <si>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</si>
  <si>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</si>
  <si>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</si>
  <si>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</si>
  <si>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</si>
  <si>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</si>
  <si>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</si>
  <si>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</si>
  <si>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</si>
  <si>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</si>
  <si>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конструктивных элементов (прочистка вентканалов в пределах доступности при необходимости)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</si>
  <si>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</si>
  <si>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</si>
  <si>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</si>
  <si>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</si>
  <si>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</si>
  <si>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</si>
  <si>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</si>
  <si>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</si>
  <si>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</si>
  <si>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</si>
  <si>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</si>
  <si>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</si>
  <si>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</si>
  <si>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</si>
  <si>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</si>
  <si>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</si>
  <si>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</si>
  <si>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</si>
  <si>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</si>
  <si>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</si>
  <si>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</si>
  <si>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</si>
  <si>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</si>
  <si>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</si>
  <si>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</si>
  <si>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</si>
  <si>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</si>
  <si>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</si>
  <si>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(непр. работы)</t>
  </si>
  <si>
    <t>замена светодиодного светильника ЭРА 8 Вт (1 подъезд 1 этаж)</t>
  </si>
  <si>
    <t>смена  светодиодного светильника ЛУЧ в МОП (1 под)</t>
  </si>
  <si>
    <t>замена энергосберегающего патрона в МОП ( у квартиры №74)</t>
  </si>
  <si>
    <t>замена пакетного выключателя кв.77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</si>
  <si>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</si>
  <si>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</si>
  <si>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(кв.49,53,89)</t>
  </si>
  <si>
    <t>замена автоматических выключателей  16А (кв.12)</t>
  </si>
  <si>
    <t>замена пакетного выключателя ПВ 2*40 (кв.№62)</t>
  </si>
  <si>
    <t>замена светильника СА-18 в МОП ( тамбур кв.№73)</t>
  </si>
  <si>
    <t>замена пакетного выключателя ПВ 2*40 (кв.№84)</t>
  </si>
  <si>
    <t>9.2.</t>
  </si>
  <si>
    <t>Текущий ремонт систем ВиК (непр.работы)</t>
  </si>
  <si>
    <t>устранение засора канализационного стояка Ду 100 мм (3 подъезд, подвал)</t>
  </si>
  <si>
    <t>устранение засора канализационного стояка Ду 50 мм (кв.№ 54)</t>
  </si>
  <si>
    <t xml:space="preserve">замена участка канализации Ду 50мм (1 подъезд, подвал) согласно сметы </t>
  </si>
  <si>
    <t>замена участка канализации Ду 50мм (кв.№39):</t>
  </si>
  <si>
    <t>а</t>
  </si>
  <si>
    <t>смена участка канализации Ду 50мм</t>
  </si>
  <si>
    <t>б</t>
  </si>
  <si>
    <t>установка канализационной ревизии Ду 50 мм</t>
  </si>
  <si>
    <t>в</t>
  </si>
  <si>
    <t>установка компенсационного патрубка Ду 50 мм</t>
  </si>
  <si>
    <t>г</t>
  </si>
  <si>
    <t>устройство канализационного тройника 50*50*87</t>
  </si>
  <si>
    <t>д</t>
  </si>
  <si>
    <t>устройство канализационного отвода 50*87</t>
  </si>
  <si>
    <t>е</t>
  </si>
  <si>
    <t>устройство канализационного перехода на чугун Ду 50*75мм+манжета</t>
  </si>
  <si>
    <t>ж</t>
  </si>
  <si>
    <t>установка переходной канализационной манжеты 50*73</t>
  </si>
  <si>
    <t>замена участка стояка ГВС в перекрытии (квартира №39 - подвал):</t>
  </si>
  <si>
    <t>замена участка трубы на гофрированную нержавеющую трубу Лавита 15А</t>
  </si>
  <si>
    <t>устройство муфты для нержавейки 15*1/2 ВР</t>
  </si>
  <si>
    <t>устройство перехода стального 32*25</t>
  </si>
  <si>
    <t>устройство резьбы Ду 15 мм</t>
  </si>
  <si>
    <t>уплотнение соединений сантехническим льном</t>
  </si>
  <si>
    <t xml:space="preserve">сварочные работы </t>
  </si>
  <si>
    <t>замена участка стояка канализации Ду 50 мм (квартира №2):</t>
  </si>
  <si>
    <t>смена участка канализационной трубы Ду 50 мм</t>
  </si>
  <si>
    <t>устройство переходной манжеты 50*73</t>
  </si>
  <si>
    <t>установка канализационного перехода на чугун Ду 50*75+манжета</t>
  </si>
  <si>
    <t>установка канализационного отвода Ду 50*45</t>
  </si>
  <si>
    <t>уплотнение соединений силиконовым герметиком</t>
  </si>
  <si>
    <t>замена запорной арматуры в ИТП №1 (СМЕТА):</t>
  </si>
  <si>
    <t>смена крана шарового под приварку Ду 50 мм</t>
  </si>
  <si>
    <t>установка крана шарового под приварку Ду 65 мм</t>
  </si>
  <si>
    <t>установка крана шарового под приварку Ду 80 мм</t>
  </si>
  <si>
    <t>установка стального перехода 89*57</t>
  </si>
  <si>
    <t>смена участка трубы ВГП Ду 50 мм</t>
  </si>
  <si>
    <t>смена участка трубы ВГП Ду 90 мм</t>
  </si>
  <si>
    <t>сварочные работы</t>
  </si>
  <si>
    <t>з</t>
  </si>
  <si>
    <t>и</t>
  </si>
  <si>
    <t>замена запорной арматуры в ИТП №2 (СМЕТА):</t>
  </si>
  <si>
    <t>замена крана шарового под приварку Ду 50мм</t>
  </si>
  <si>
    <t>замена крана шарового под приварку Ду 80мм</t>
  </si>
  <si>
    <t>смена вентиля Ду 25 мм</t>
  </si>
  <si>
    <t>установка перехода стального 108*89</t>
  </si>
  <si>
    <t>ершение канализационного стояка Ду 50 мм (стояк кв.№25, чердак-подвал)</t>
  </si>
  <si>
    <t>устранение свища на стояке ХВС (кв.№74)</t>
  </si>
  <si>
    <t>ершение канализационного стояка Ду 50 мм (стояк кв.№54)</t>
  </si>
  <si>
    <t>ершение канализационного стояка Ду 50 мм (стояк кв.№91, чердак-подвал)</t>
  </si>
  <si>
    <t>замена участка канализационного стояка Ду 100 мм (кв.№45):</t>
  </si>
  <si>
    <t>смена участка канализационной трубы Ду 110 мм</t>
  </si>
  <si>
    <t>установка универсального перехода Ду 110 мм</t>
  </si>
  <si>
    <t>установка канализационного перехода на чугун Ду 110*124+манжета</t>
  </si>
  <si>
    <t>установка компенсационного патрубка Ду 110 мм</t>
  </si>
  <si>
    <t>установка переходной манжеты Ду 124*110</t>
  </si>
  <si>
    <t>уплотнение силиконовым герметиком</t>
  </si>
  <si>
    <t>замена участка стояка ГВС Ду 25 мм с прохождением перекрытия (квартиры №53,57)</t>
  </si>
  <si>
    <t>сварочные работы (кв.№53,57)</t>
  </si>
  <si>
    <t>устранение свища на стояке ХВС (кв.№45)</t>
  </si>
  <si>
    <t>устранение свища на стояке ХВС (кв.№23)</t>
  </si>
  <si>
    <t>замена вводного вентиля (крана шарового Giacomini  Ду15 мм) кв.№23</t>
  </si>
  <si>
    <t>установка удлинителя при замене 1/2"*30 кв.23</t>
  </si>
  <si>
    <t>уплотнение соединений силиконовым герметиком и сантехническим льном  кв.23</t>
  </si>
  <si>
    <t xml:space="preserve">замена магистрали ПХВ в подвале </t>
  </si>
  <si>
    <t xml:space="preserve"> 9.3</t>
  </si>
  <si>
    <t>Текущий ремонт  конструкт.элементов (непр.работы)</t>
  </si>
  <si>
    <t>устранение засора мусоропровода с демонтажом-монтажом лючка (1 подъезд 1-2 этажи)</t>
  </si>
  <si>
    <t>переустановка дверных навесов б/у 1 под.тамбур</t>
  </si>
  <si>
    <t>переустановка дверных навесов б/у 2 под.тамбур</t>
  </si>
  <si>
    <t>смена дверного навеса 2 под.тамбур</t>
  </si>
  <si>
    <t>установка притворной планки 2п</t>
  </si>
  <si>
    <t>пристрожка дверного полотна 2п.тамбур</t>
  </si>
  <si>
    <t>ремонт балконной двери - заделка пробоин ДВП 610*540 мм 3 под.4 эт</t>
  </si>
  <si>
    <t>очистка кровли козырька от снега 1 под.маш.отделение</t>
  </si>
  <si>
    <t>осмотр чердаков на наличие течей с кровли 1- 3 пп</t>
  </si>
  <si>
    <t>слив воды с емкостей в чердачном помещении 1,2пп</t>
  </si>
  <si>
    <t>установка винтового замка с цепью 1 под (чердак)</t>
  </si>
  <si>
    <t>установка нового винтового замка 1 под предмашинное отделение</t>
  </si>
  <si>
    <t>закрепление цепи замка предмаш.отделения 2 под.</t>
  </si>
  <si>
    <t>укладка  резиновых ковриков 450*750мм на бетонный пол(1-3пп, тамбура)</t>
  </si>
  <si>
    <t>закрепление резиновых ковриков алюминиевыми порожками на саморезы и дюбеля (1-3пп, тамбур)</t>
  </si>
  <si>
    <t>устройство лотка из профиля ПП 60/27 3м в чердачном помещении для устранения течи с кровли 3 под кв.105,106</t>
  </si>
  <si>
    <t>переустановка нижнего навеса (поднятие, закрепление) 2 под.тамб.дв</t>
  </si>
  <si>
    <t>очистка козырьков от снега над входом в подъезд (1-3пп), проходной подъезд, спуски в подвал-6 шт</t>
  </si>
  <si>
    <t>1-3под - осмотр чердака на наличие течей с кровли, слив воды 2под.</t>
  </si>
  <si>
    <t>установка новых мешков в чердаке в месте течи с кровли</t>
  </si>
  <si>
    <t>осмотр чердаков на наличие течей с кровли 1-3пп</t>
  </si>
  <si>
    <t>слив воды из емкостей в чердачном посещении 1,2пп</t>
  </si>
  <si>
    <t>ремонт дверного полотна 2 под.электрощитовая:</t>
  </si>
  <si>
    <t>переустановка верхнего дверного навеса</t>
  </si>
  <si>
    <t>переустановка проушины</t>
  </si>
  <si>
    <t>укрепление дверной коробки</t>
  </si>
  <si>
    <t>укрепление обналички</t>
  </si>
  <si>
    <t>укрепление отделки металлической на дверной коробки</t>
  </si>
  <si>
    <t>открытие продухов в цоколе с переноской щитов с улицы в подвал</t>
  </si>
  <si>
    <t>предоставление собственникам МКД для проведения субботника   инструмента и хоз.мешков 2уп*149</t>
  </si>
  <si>
    <t>ремонт кровли отдельными  местами с нарезкой Ризолина  по размеру с предварительной подготовкой поверхности</t>
  </si>
  <si>
    <t>укрепление дверного навеса дверного полотна - 2 под. выход на кровлю</t>
  </si>
  <si>
    <t>ремонт наружных швов кв.69 промышленными альпинистами</t>
  </si>
  <si>
    <t>ремонт крыльца (2подъезд) с устройством опалубки и армирования с приготовлением бетона</t>
  </si>
  <si>
    <t>заделка отверстия между ступенями монтажной пеной</t>
  </si>
  <si>
    <t>рихтование элементов скамейки (стойки, боковины)-3 подъезд</t>
  </si>
  <si>
    <t>установка скамейки с помощью эл.сварки 3 под (арматура 12А)</t>
  </si>
  <si>
    <t>закрытие выходов в чердачное помещение 2,3 пп</t>
  </si>
  <si>
    <t>закрытие балконной двери 2 под 9 эт</t>
  </si>
  <si>
    <t>закрытие и утепление продухов</t>
  </si>
  <si>
    <t>укрепление дверного наличника 1,3пп</t>
  </si>
  <si>
    <t>осмотр чердачного помещения над квартирой №72 (по заявке), переустановка лотков к месту подтопления</t>
  </si>
  <si>
    <t>повторное утепление продухов с  укреплением каркаса</t>
  </si>
  <si>
    <t>устранение провисания дверного полотна -2 подъезд тамб.дв</t>
  </si>
  <si>
    <t>установка пружины (2 под. Тамб.дв)</t>
  </si>
  <si>
    <t xml:space="preserve">            ИТОГО по п. 9 :</t>
  </si>
  <si>
    <t>Обслуживание запирающих устройства и антенн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</si>
  <si>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</si>
  <si>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</si>
  <si>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</si>
  <si>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в год  :</t>
  </si>
  <si>
    <t>по управлению и обслуживанию</t>
  </si>
  <si>
    <t>МКД по ул.Парковая 56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</si>
  <si>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</si>
  <si>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</si>
  <si>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</si>
  <si>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</si>
  <si>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Поступило средств от арендаторов нежилых помещений (без НДС)</t>
  </si>
  <si>
    <t>Результат накоплением "+" - экономия "-" - перерасход</t>
  </si>
  <si>
    <t>Результат за 2023 год "+" - экономия "-" - перерасход</t>
  </si>
  <si>
    <t>Начислено арендаторам Махина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</si>
</sst>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2" fontId="5" fillId="0" borderId="1" xfId="2" applyNumberFormat="1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/>
    </xf>
    <xf numFmtId="1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16" fontId="5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1" applyFont="1"/>
    <xf numFmtId="0" fontId="3" fillId="0" borderId="0" xfId="0" applyFont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abSelected="1" topLeftCell="A181" workbookViewId="0">
      <selection activeCell="C196" sqref="C196:C197"/>
    </sheetView>
  </sheetViews>
  <sheetFormatPr defaultColWidth="9.140625" defaultRowHeight="15" x14ac:dyDescent="0.25"/>
  <cols>
    <col min="1" max="1" width="4.140625" style="3" customWidth="1"/>
    <col min="2" max="2" width="85" style="3" customWidth="1"/>
    <col min="3" max="3" width="18.42578125" style="3" customWidth="1"/>
    <col min="4" max="196" width="9.140625" style="3" customWidth="1"/>
    <col min="197" max="197" width="4.140625" style="3" customWidth="1"/>
    <col min="198" max="198" width="47.42578125" style="3" customWidth="1"/>
    <col min="199" max="200" width="7.42578125" style="3" customWidth="1"/>
    <col min="201" max="201" width="8.7109375" style="3" customWidth="1"/>
    <col min="202" max="202" width="6.7109375" style="3" customWidth="1"/>
    <col min="203" max="203" width="6.5703125" style="3" customWidth="1"/>
    <col min="204" max="204" width="7.28515625" style="3" customWidth="1"/>
    <col min="205" max="205" width="7.42578125" style="3" customWidth="1"/>
    <col min="206" max="206" width="6.5703125" style="3" customWidth="1"/>
    <col min="207" max="207" width="6.28515625" style="3" customWidth="1"/>
    <col min="208" max="208" width="9.85546875" style="3" customWidth="1"/>
    <col min="209" max="212" width="9.140625" style="3" customWidth="1"/>
    <col min="213" max="213" width="12.28515625" style="3" customWidth="1"/>
    <col min="214" max="216" width="9.140625" style="3" customWidth="1"/>
    <col min="217" max="217" width="10" style="3" customWidth="1"/>
    <col min="218" max="16384" width="9.140625" style="3"/>
  </cols>
  <sheetData>
    <row r="1" spans="1:3" s="5" customFormat="1" ht="15.75" x14ac:dyDescent="0.25">
      <c r="A1" s="45" t="s">
        <v>224</v>
      </c>
      <c r="B1" s="45"/>
      <c r="C1" s="4"/>
    </row>
    <row r="2" spans="1:3" s="5" customFormat="1" ht="15.75" x14ac:dyDescent="0.25">
      <c r="A2" s="45" t="s">
        <v>222</v>
      </c>
      <c r="B2" s="45"/>
      <c r="C2" s="4"/>
    </row>
    <row r="3" spans="1:3" s="5" customFormat="1" ht="15.75" x14ac:dyDescent="0.25">
      <c r="A3" s="45" t="s">
        <v>223</v>
      </c>
      <c r="B3" s="45"/>
      <c r="C3" s="4"/>
    </row>
    <row r="4" spans="1:3" s="5" customFormat="1" ht="15.75" x14ac:dyDescent="0.25">
      <c r="A4" s="6"/>
      <c r="B4" s="6"/>
      <c r="C4" s="4"/>
    </row>
    <row r="5" spans="1:3" s="9" customFormat="1" ht="15.75" x14ac:dyDescent="0.25">
      <c r="A5" s="7"/>
      <c r="B5" s="8" t="s">
        <v>225</v>
      </c>
      <c r="C5" s="10">
        <v>186163.70820000031</v>
      </c>
    </row>
    <row r="6" spans="1:3" s="1" customFormat="1" ht="23.45" customHeight="1" x14ac:dyDescent="0.25">
      <c r="A6" s="11"/>
      <c r="B6" s="12" t="s">
        <v>0</v>
      </c>
      <c r="C6" s="13"/>
    </row>
    <row r="7" spans="1:3" s="1" customFormat="1" ht="21.75" customHeight="1" x14ac:dyDescent="0.25">
      <c r="A7" s="14" t="s">
        <v>1</v>
      </c>
      <c r="B7" s="15" t="s">
        <v>2</v>
      </c>
      <c r="C7" s="16">
        <v>52897.572000000007</v>
      </c>
    </row>
    <row r="8" spans="1:3" s="1" customFormat="1" ht="22.5" customHeight="1" x14ac:dyDescent="0.25">
      <c r="A8" s="14"/>
      <c r="B8" s="15" t="s">
        <v>3</v>
      </c>
      <c r="C8" s="16">
        <v>72056.256000000008</v>
      </c>
    </row>
    <row r="9" spans="1:3" s="1" customFormat="1" ht="21.75" customHeight="1" x14ac:dyDescent="0.25">
      <c r="A9" s="11" t="s">
        <v>4</v>
      </c>
      <c r="B9" s="15" t="s">
        <v>5</v>
      </c>
      <c r="C9" s="16">
        <v>33029.471999999994</v>
      </c>
    </row>
    <row r="10" spans="1:3" s="1" customFormat="1" ht="17.25" customHeight="1" x14ac:dyDescent="0.25">
      <c r="A10" s="11"/>
      <c r="B10" s="15" t="s">
        <v>6</v>
      </c>
      <c r="C10" s="16">
        <v>84292.224000000002</v>
      </c>
    </row>
    <row r="11" spans="1:3" s="1" customFormat="1" ht="31.5" x14ac:dyDescent="0.25">
      <c r="A11" s="11" t="s">
        <v>7</v>
      </c>
      <c r="B11" s="15" t="s">
        <v>8</v>
      </c>
      <c r="C11" s="16">
        <v>29101.412999999997</v>
      </c>
    </row>
    <row r="12" spans="1:3" s="1" customFormat="1" ht="20.25" customHeight="1" x14ac:dyDescent="0.25">
      <c r="A12" s="11" t="s">
        <v>9</v>
      </c>
      <c r="B12" s="15" t="s">
        <v>10</v>
      </c>
      <c r="C12" s="16">
        <v>2632.83</v>
      </c>
    </row>
    <row r="13" spans="1:3" s="1" customFormat="1" ht="20.25" customHeight="1" x14ac:dyDescent="0.25">
      <c r="A13" s="17" t="s">
        <v>11</v>
      </c>
      <c r="B13" s="15" t="s">
        <v>12</v>
      </c>
      <c r="C13" s="16">
        <v>205200</v>
      </c>
    </row>
    <row r="14" spans="1:3" s="1" customFormat="1" ht="21.75" customHeight="1" x14ac:dyDescent="0.25">
      <c r="A14" s="17"/>
      <c r="B14" s="15" t="s">
        <v>13</v>
      </c>
      <c r="C14" s="16">
        <v>14850</v>
      </c>
    </row>
    <row r="15" spans="1:3" s="1" customFormat="1" ht="21" customHeight="1" x14ac:dyDescent="0.25">
      <c r="A15" s="14"/>
      <c r="B15" s="18" t="s">
        <v>14</v>
      </c>
      <c r="C15" s="19">
        <f>SUM(C7:C14)</f>
        <v>494059.76699999999</v>
      </c>
    </row>
    <row r="16" spans="1:3" s="1" customFormat="1" ht="15.75" x14ac:dyDescent="0.25">
      <c r="A16" s="14"/>
      <c r="B16" s="20" t="s">
        <v>15</v>
      </c>
      <c r="C16" s="16"/>
    </row>
    <row r="17" spans="1:3" s="1" customFormat="1" ht="14.25" customHeight="1" x14ac:dyDescent="0.25">
      <c r="A17" s="14" t="s">
        <v>16</v>
      </c>
      <c r="B17" s="15" t="s">
        <v>17</v>
      </c>
      <c r="C17" s="16">
        <v>7355.52</v>
      </c>
    </row>
    <row r="18" spans="1:3" s="1" customFormat="1" ht="21" customHeight="1" x14ac:dyDescent="0.25">
      <c r="A18" s="14" t="s">
        <v>18</v>
      </c>
      <c r="B18" s="15" t="s">
        <v>19</v>
      </c>
      <c r="C18" s="16">
        <v>9760.14</v>
      </c>
    </row>
    <row r="19" spans="1:3" s="1" customFormat="1" ht="21" customHeight="1" x14ac:dyDescent="0.25">
      <c r="A19" s="14" t="s">
        <v>20</v>
      </c>
      <c r="B19" s="15" t="s">
        <v>21</v>
      </c>
      <c r="C19" s="16">
        <v>36202.716000000008</v>
      </c>
    </row>
    <row r="20" spans="1:3" s="1" customFormat="1" ht="20.25" customHeight="1" x14ac:dyDescent="0.25">
      <c r="A20" s="14"/>
      <c r="B20" s="18" t="s">
        <v>22</v>
      </c>
      <c r="C20" s="19">
        <f>SUM(C17:C19)</f>
        <v>53318.376000000004</v>
      </c>
    </row>
    <row r="21" spans="1:3" s="1" customFormat="1" ht="15.75" x14ac:dyDescent="0.25">
      <c r="A21" s="14"/>
      <c r="B21" s="12" t="s">
        <v>23</v>
      </c>
      <c r="C21" s="16"/>
    </row>
    <row r="22" spans="1:3" s="1" customFormat="1" ht="23.45" customHeight="1" x14ac:dyDescent="0.25">
      <c r="A22" s="14" t="s">
        <v>16</v>
      </c>
      <c r="B22" s="15" t="s">
        <v>24</v>
      </c>
      <c r="C22" s="16">
        <v>8249.6400000000012</v>
      </c>
    </row>
    <row r="23" spans="1:3" s="1" customFormat="1" ht="23.25" customHeight="1" x14ac:dyDescent="0.25">
      <c r="A23" s="14"/>
      <c r="B23" s="15" t="s">
        <v>25</v>
      </c>
      <c r="C23" s="16">
        <v>0</v>
      </c>
    </row>
    <row r="24" spans="1:3" s="1" customFormat="1" ht="21.75" customHeight="1" x14ac:dyDescent="0.25">
      <c r="A24" s="14"/>
      <c r="B24" s="15" t="s">
        <v>26</v>
      </c>
      <c r="C24" s="16">
        <v>556.44200000000001</v>
      </c>
    </row>
    <row r="25" spans="1:3" s="1" customFormat="1" ht="21" customHeight="1" x14ac:dyDescent="0.25">
      <c r="A25" s="17" t="s">
        <v>18</v>
      </c>
      <c r="B25" s="15" t="s">
        <v>27</v>
      </c>
      <c r="C25" s="16">
        <v>15880.040000000003</v>
      </c>
    </row>
    <row r="26" spans="1:3" s="1" customFormat="1" ht="24.6" customHeight="1" x14ac:dyDescent="0.25">
      <c r="A26" s="17" t="s">
        <v>28</v>
      </c>
      <c r="B26" s="15" t="s">
        <v>29</v>
      </c>
      <c r="C26" s="16">
        <v>4619.7775000000001</v>
      </c>
    </row>
    <row r="27" spans="1:3" s="1" customFormat="1" ht="36.75" customHeight="1" x14ac:dyDescent="0.25">
      <c r="A27" s="17"/>
      <c r="B27" s="15" t="s">
        <v>30</v>
      </c>
      <c r="C27" s="16">
        <v>0</v>
      </c>
    </row>
    <row r="28" spans="1:3" s="1" customFormat="1" ht="15.75" x14ac:dyDescent="0.25">
      <c r="A28" s="17" t="s">
        <v>31</v>
      </c>
      <c r="B28" s="15" t="s">
        <v>32</v>
      </c>
      <c r="C28" s="16">
        <v>2911.6800000000003</v>
      </c>
    </row>
    <row r="29" spans="1:3" s="1" customFormat="1" ht="15.75" x14ac:dyDescent="0.25">
      <c r="A29" s="17" t="s">
        <v>33</v>
      </c>
      <c r="B29" s="15" t="s">
        <v>34</v>
      </c>
      <c r="C29" s="16">
        <v>25084.563000000002</v>
      </c>
    </row>
    <row r="30" spans="1:3" s="1" customFormat="1" ht="15.75" x14ac:dyDescent="0.25">
      <c r="A30" s="17"/>
      <c r="B30" s="15" t="s">
        <v>35</v>
      </c>
      <c r="C30" s="16">
        <v>0</v>
      </c>
    </row>
    <row r="31" spans="1:3" s="1" customFormat="1" ht="18.75" customHeight="1" x14ac:dyDescent="0.25">
      <c r="A31" s="17" t="s">
        <v>36</v>
      </c>
      <c r="B31" s="15" t="s">
        <v>37</v>
      </c>
      <c r="C31" s="16">
        <v>16630.25</v>
      </c>
    </row>
    <row r="32" spans="1:3" s="1" customFormat="1" ht="20.25" customHeight="1" x14ac:dyDescent="0.25">
      <c r="A32" s="17"/>
      <c r="B32" s="15" t="s">
        <v>38</v>
      </c>
      <c r="C32" s="16">
        <v>0</v>
      </c>
    </row>
    <row r="33" spans="1:3" s="1" customFormat="1" ht="15.75" x14ac:dyDescent="0.25">
      <c r="A33" s="14" t="s">
        <v>39</v>
      </c>
      <c r="B33" s="15" t="s">
        <v>40</v>
      </c>
      <c r="C33" s="16">
        <v>7938.3920000000007</v>
      </c>
    </row>
    <row r="34" spans="1:3" s="1" customFormat="1" ht="34.5" customHeight="1" x14ac:dyDescent="0.25">
      <c r="A34" s="14" t="s">
        <v>41</v>
      </c>
      <c r="B34" s="15" t="s">
        <v>42</v>
      </c>
      <c r="C34" s="16">
        <v>3649.05</v>
      </c>
    </row>
    <row r="35" spans="1:3" s="1" customFormat="1" ht="31.5" x14ac:dyDescent="0.25">
      <c r="A35" s="14" t="s">
        <v>43</v>
      </c>
      <c r="B35" s="15" t="s">
        <v>44</v>
      </c>
      <c r="C35" s="16">
        <v>10459.799999999999</v>
      </c>
    </row>
    <row r="36" spans="1:3" s="1" customFormat="1" ht="15.75" x14ac:dyDescent="0.25">
      <c r="A36" s="14" t="s">
        <v>45</v>
      </c>
      <c r="B36" s="15" t="s">
        <v>46</v>
      </c>
      <c r="C36" s="16">
        <v>18636.079999999998</v>
      </c>
    </row>
    <row r="37" spans="1:3" s="1" customFormat="1" ht="15.75" x14ac:dyDescent="0.25">
      <c r="A37" s="14"/>
      <c r="B37" s="18" t="s">
        <v>47</v>
      </c>
      <c r="C37" s="19">
        <f>SUM(C22:C36)</f>
        <v>114615.71450000002</v>
      </c>
    </row>
    <row r="38" spans="1:3" s="1" customFormat="1" ht="15.75" x14ac:dyDescent="0.25">
      <c r="A38" s="14"/>
      <c r="B38" s="12" t="s">
        <v>48</v>
      </c>
      <c r="C38" s="16"/>
    </row>
    <row r="39" spans="1:3" s="1" customFormat="1" ht="33.75" customHeight="1" x14ac:dyDescent="0.25">
      <c r="A39" s="14" t="s">
        <v>49</v>
      </c>
      <c r="B39" s="15" t="s">
        <v>50</v>
      </c>
      <c r="C39" s="16"/>
    </row>
    <row r="40" spans="1:3" s="1" customFormat="1" ht="23.25" customHeight="1" x14ac:dyDescent="0.25">
      <c r="A40" s="14"/>
      <c r="B40" s="15" t="s">
        <v>51</v>
      </c>
      <c r="C40" s="16">
        <v>905.7600000000001</v>
      </c>
    </row>
    <row r="41" spans="1:3" s="1" customFormat="1" ht="14.25" customHeight="1" x14ac:dyDescent="0.25">
      <c r="A41" s="14"/>
      <c r="B41" s="15" t="s">
        <v>52</v>
      </c>
      <c r="C41" s="16">
        <v>118342</v>
      </c>
    </row>
    <row r="42" spans="1:3" s="1" customFormat="1" ht="14.25" customHeight="1" x14ac:dyDescent="0.25">
      <c r="A42" s="14"/>
      <c r="B42" s="15" t="s">
        <v>53</v>
      </c>
      <c r="C42" s="16">
        <v>56786.400000000001</v>
      </c>
    </row>
    <row r="43" spans="1:3" s="1" customFormat="1" ht="14.25" customHeight="1" x14ac:dyDescent="0.25">
      <c r="A43" s="14"/>
      <c r="B43" s="15" t="s">
        <v>54</v>
      </c>
      <c r="C43" s="16">
        <v>2108.6999999999998</v>
      </c>
    </row>
    <row r="44" spans="1:3" s="1" customFormat="1" ht="14.25" customHeight="1" x14ac:dyDescent="0.25">
      <c r="A44" s="14"/>
      <c r="B44" s="15" t="s">
        <v>55</v>
      </c>
      <c r="C44" s="16">
        <v>30086.100000000002</v>
      </c>
    </row>
    <row r="45" spans="1:3" s="1" customFormat="1" ht="14.25" customHeight="1" x14ac:dyDescent="0.25">
      <c r="A45" s="14"/>
      <c r="B45" s="15" t="s">
        <v>56</v>
      </c>
      <c r="C45" s="16">
        <v>722.84</v>
      </c>
    </row>
    <row r="46" spans="1:3" s="1" customFormat="1" ht="15.75" x14ac:dyDescent="0.25">
      <c r="A46" s="14" t="s">
        <v>57</v>
      </c>
      <c r="B46" s="15" t="s">
        <v>58</v>
      </c>
      <c r="C46" s="16">
        <v>6894.8300000000008</v>
      </c>
    </row>
    <row r="47" spans="1:3" s="1" customFormat="1" ht="15.75" x14ac:dyDescent="0.25">
      <c r="A47" s="14"/>
      <c r="B47" s="18" t="s">
        <v>47</v>
      </c>
      <c r="C47" s="19">
        <f>SUM(C40:C46)</f>
        <v>215846.63</v>
      </c>
    </row>
    <row r="48" spans="1:3" s="1" customFormat="1" ht="15.75" x14ac:dyDescent="0.25">
      <c r="A48" s="14"/>
      <c r="B48" s="12" t="s">
        <v>59</v>
      </c>
      <c r="C48" s="16"/>
    </row>
    <row r="49" spans="1:3" s="1" customFormat="1" ht="31.5" x14ac:dyDescent="0.25">
      <c r="A49" s="14" t="s">
        <v>60</v>
      </c>
      <c r="B49" s="15" t="s">
        <v>61</v>
      </c>
      <c r="C49" s="16">
        <v>35198.063999999998</v>
      </c>
    </row>
    <row r="50" spans="1:3" s="1" customFormat="1" ht="31.9" customHeight="1" x14ac:dyDescent="0.25">
      <c r="A50" s="14" t="s">
        <v>62</v>
      </c>
      <c r="B50" s="15" t="s">
        <v>63</v>
      </c>
      <c r="C50" s="16">
        <v>52797.095999999998</v>
      </c>
    </row>
    <row r="51" spans="1:3" s="1" customFormat="1" ht="31.5" x14ac:dyDescent="0.25">
      <c r="A51" s="14" t="s">
        <v>64</v>
      </c>
      <c r="B51" s="15" t="s">
        <v>65</v>
      </c>
      <c r="C51" s="16">
        <v>44613.184000000001</v>
      </c>
    </row>
    <row r="52" spans="1:3" s="1" customFormat="1" ht="15.75" x14ac:dyDescent="0.25">
      <c r="A52" s="14"/>
      <c r="B52" s="18" t="s">
        <v>66</v>
      </c>
      <c r="C52" s="19">
        <f>SUM(C49:C51)</f>
        <v>132608.34400000001</v>
      </c>
    </row>
    <row r="53" spans="1:3" s="1" customFormat="1" ht="35.25" customHeight="1" x14ac:dyDescent="0.25">
      <c r="A53" s="21" t="s">
        <v>67</v>
      </c>
      <c r="B53" s="18" t="s">
        <v>68</v>
      </c>
      <c r="C53" s="16">
        <v>90385.152000000002</v>
      </c>
    </row>
    <row r="54" spans="1:3" s="1" customFormat="1" ht="15.75" x14ac:dyDescent="0.25">
      <c r="A54" s="21" t="s">
        <v>69</v>
      </c>
      <c r="B54" s="18" t="s">
        <v>70</v>
      </c>
      <c r="C54" s="16">
        <v>25203.551999999992</v>
      </c>
    </row>
    <row r="55" spans="1:3" s="1" customFormat="1" ht="15.75" x14ac:dyDescent="0.25">
      <c r="A55" s="21"/>
      <c r="B55" s="18" t="s">
        <v>71</v>
      </c>
      <c r="C55" s="19">
        <f>SUM(C53:C54)</f>
        <v>115588.704</v>
      </c>
    </row>
    <row r="56" spans="1:3" s="2" customFormat="1" ht="23.25" customHeight="1" x14ac:dyDescent="0.25">
      <c r="A56" s="7" t="s">
        <v>72</v>
      </c>
      <c r="B56" s="18" t="s">
        <v>73</v>
      </c>
      <c r="C56" s="22">
        <v>3893.3399999999997</v>
      </c>
    </row>
    <row r="57" spans="1:3" s="2" customFormat="1" ht="21.75" customHeight="1" x14ac:dyDescent="0.25">
      <c r="A57" s="7" t="s">
        <v>74</v>
      </c>
      <c r="B57" s="18" t="s">
        <v>75</v>
      </c>
      <c r="C57" s="22">
        <v>4145.2619999999997</v>
      </c>
    </row>
    <row r="58" spans="1:3" s="1" customFormat="1" ht="24.75" customHeight="1" x14ac:dyDescent="0.25">
      <c r="A58" s="21"/>
      <c r="B58" s="20" t="s">
        <v>76</v>
      </c>
      <c r="C58" s="16"/>
    </row>
    <row r="59" spans="1:3" s="1" customFormat="1" ht="23.25" customHeight="1" x14ac:dyDescent="0.25">
      <c r="A59" s="14" t="s">
        <v>77</v>
      </c>
      <c r="B59" s="15" t="s">
        <v>78</v>
      </c>
      <c r="C59" s="16">
        <v>5368.44</v>
      </c>
    </row>
    <row r="60" spans="1:3" s="1" customFormat="1" ht="22.5" customHeight="1" x14ac:dyDescent="0.25">
      <c r="A60" s="14" t="s">
        <v>79</v>
      </c>
      <c r="B60" s="15" t="s">
        <v>80</v>
      </c>
      <c r="C60" s="16">
        <v>4045.1999999999994</v>
      </c>
    </row>
    <row r="61" spans="1:3" s="1" customFormat="1" ht="31.5" x14ac:dyDescent="0.25">
      <c r="A61" s="14" t="s">
        <v>81</v>
      </c>
      <c r="B61" s="15" t="s">
        <v>82</v>
      </c>
      <c r="C61" s="16">
        <v>3938.52</v>
      </c>
    </row>
    <row r="62" spans="1:3" s="1" customFormat="1" ht="31.5" x14ac:dyDescent="0.25">
      <c r="A62" s="14" t="s">
        <v>83</v>
      </c>
      <c r="B62" s="15" t="s">
        <v>84</v>
      </c>
      <c r="C62" s="16">
        <v>3938.52</v>
      </c>
    </row>
    <row r="63" spans="1:3" s="1" customFormat="1" ht="31.5" x14ac:dyDescent="0.25">
      <c r="A63" s="14" t="s">
        <v>85</v>
      </c>
      <c r="B63" s="15" t="s">
        <v>86</v>
      </c>
      <c r="C63" s="16">
        <v>3938.52</v>
      </c>
    </row>
    <row r="64" spans="1:3" s="1" customFormat="1" ht="15.75" x14ac:dyDescent="0.25">
      <c r="A64" s="14"/>
      <c r="B64" s="18" t="s">
        <v>87</v>
      </c>
      <c r="C64" s="19">
        <f>SUM(C59:C63)</f>
        <v>21229.200000000001</v>
      </c>
    </row>
    <row r="65" spans="1:3" s="2" customFormat="1" ht="15.75" x14ac:dyDescent="0.25">
      <c r="A65" s="23"/>
      <c r="B65" s="24" t="s">
        <v>88</v>
      </c>
      <c r="C65" s="25">
        <v>0</v>
      </c>
    </row>
    <row r="66" spans="1:3" s="2" customFormat="1" ht="31.5" x14ac:dyDescent="0.25">
      <c r="A66" s="23" t="s">
        <v>89</v>
      </c>
      <c r="B66" s="15" t="s">
        <v>90</v>
      </c>
      <c r="C66" s="25">
        <v>0</v>
      </c>
    </row>
    <row r="67" spans="1:3" s="2" customFormat="1" ht="15.75" x14ac:dyDescent="0.25">
      <c r="A67" s="23"/>
      <c r="B67" s="26" t="s">
        <v>91</v>
      </c>
      <c r="C67" s="25">
        <v>1682.49</v>
      </c>
    </row>
    <row r="68" spans="1:3" s="2" customFormat="1" ht="15.75" x14ac:dyDescent="0.25">
      <c r="A68" s="23"/>
      <c r="B68" s="26" t="s">
        <v>92</v>
      </c>
      <c r="C68" s="25">
        <v>1713</v>
      </c>
    </row>
    <row r="69" spans="1:3" s="2" customFormat="1" ht="15.75" x14ac:dyDescent="0.25">
      <c r="A69" s="23"/>
      <c r="B69" s="26" t="s">
        <v>93</v>
      </c>
      <c r="C69" s="25">
        <v>402.16</v>
      </c>
    </row>
    <row r="70" spans="1:3" s="2" customFormat="1" ht="15.75" x14ac:dyDescent="0.25">
      <c r="A70" s="23"/>
      <c r="B70" s="15" t="s">
        <v>94</v>
      </c>
      <c r="C70" s="25"/>
    </row>
    <row r="71" spans="1:3" s="2" customFormat="1" ht="15.75" x14ac:dyDescent="0.25">
      <c r="A71" s="23"/>
      <c r="B71" s="27" t="s">
        <v>95</v>
      </c>
      <c r="C71" s="25">
        <v>0</v>
      </c>
    </row>
    <row r="72" spans="1:3" s="2" customFormat="1" ht="31.5" x14ac:dyDescent="0.25">
      <c r="A72" s="23"/>
      <c r="B72" s="26" t="s">
        <v>96</v>
      </c>
      <c r="C72" s="25">
        <v>0</v>
      </c>
    </row>
    <row r="73" spans="1:3" s="2" customFormat="1" ht="15.75" x14ac:dyDescent="0.25">
      <c r="A73" s="23"/>
      <c r="B73" s="26" t="s">
        <v>97</v>
      </c>
      <c r="C73" s="25"/>
    </row>
    <row r="74" spans="1:3" s="2" customFormat="1" ht="15.75" x14ac:dyDescent="0.25">
      <c r="A74" s="23"/>
      <c r="B74" s="26" t="s">
        <v>98</v>
      </c>
      <c r="C74" s="25"/>
    </row>
    <row r="75" spans="1:3" s="2" customFormat="1" ht="15.75" x14ac:dyDescent="0.25">
      <c r="A75" s="23"/>
      <c r="B75" s="26" t="s">
        <v>99</v>
      </c>
      <c r="C75" s="25"/>
    </row>
    <row r="76" spans="1:3" s="2" customFormat="1" ht="15.75" x14ac:dyDescent="0.25">
      <c r="A76" s="23"/>
      <c r="B76" s="26" t="s">
        <v>100</v>
      </c>
      <c r="C76" s="25"/>
    </row>
    <row r="77" spans="1:3" s="2" customFormat="1" ht="15.75" x14ac:dyDescent="0.25">
      <c r="A77" s="23"/>
      <c r="B77" s="26" t="s">
        <v>101</v>
      </c>
      <c r="C77" s="25"/>
    </row>
    <row r="78" spans="1:3" s="2" customFormat="1" ht="31.5" x14ac:dyDescent="0.25">
      <c r="A78" s="23" t="s">
        <v>102</v>
      </c>
      <c r="B78" s="15" t="s">
        <v>103</v>
      </c>
      <c r="C78" s="25">
        <v>0</v>
      </c>
    </row>
    <row r="79" spans="1:3" s="2" customFormat="1" ht="15.75" x14ac:dyDescent="0.25">
      <c r="A79" s="15"/>
      <c r="B79" s="26" t="s">
        <v>104</v>
      </c>
      <c r="C79" s="25">
        <v>0</v>
      </c>
    </row>
    <row r="80" spans="1:3" s="2" customFormat="1" ht="15.75" x14ac:dyDescent="0.25">
      <c r="A80" s="23"/>
      <c r="B80" s="26" t="s">
        <v>105</v>
      </c>
      <c r="C80" s="25">
        <v>0</v>
      </c>
    </row>
    <row r="81" spans="1:3" s="2" customFormat="1" ht="15.75" x14ac:dyDescent="0.25">
      <c r="A81" s="23"/>
      <c r="B81" s="15" t="s">
        <v>106</v>
      </c>
      <c r="C81" s="25">
        <v>743.56</v>
      </c>
    </row>
    <row r="82" spans="1:3" s="2" customFormat="1" ht="15.75" x14ac:dyDescent="0.25">
      <c r="A82" s="28"/>
      <c r="B82" s="29" t="s">
        <v>107</v>
      </c>
      <c r="C82" s="25">
        <v>0</v>
      </c>
    </row>
    <row r="83" spans="1:3" s="2" customFormat="1" ht="15.75" x14ac:dyDescent="0.25">
      <c r="A83" s="28" t="s">
        <v>108</v>
      </c>
      <c r="B83" s="26" t="s">
        <v>109</v>
      </c>
      <c r="C83" s="25">
        <v>886.55799999999988</v>
      </c>
    </row>
    <row r="84" spans="1:3" s="2" customFormat="1" ht="15.75" x14ac:dyDescent="0.25">
      <c r="A84" s="28" t="s">
        <v>110</v>
      </c>
      <c r="B84" s="26" t="s">
        <v>111</v>
      </c>
      <c r="C84" s="25"/>
    </row>
    <row r="85" spans="1:3" s="2" customFormat="1" ht="15.75" x14ac:dyDescent="0.25">
      <c r="A85" s="28" t="s">
        <v>112</v>
      </c>
      <c r="B85" s="26" t="s">
        <v>113</v>
      </c>
      <c r="C85" s="25"/>
    </row>
    <row r="86" spans="1:3" s="2" customFormat="1" ht="15.75" x14ac:dyDescent="0.25">
      <c r="A86" s="28" t="s">
        <v>114</v>
      </c>
      <c r="B86" s="26" t="s">
        <v>115</v>
      </c>
      <c r="C86" s="25"/>
    </row>
    <row r="87" spans="1:3" s="2" customFormat="1" ht="15.75" x14ac:dyDescent="0.25">
      <c r="A87" s="28" t="s">
        <v>116</v>
      </c>
      <c r="B87" s="26" t="s">
        <v>117</v>
      </c>
      <c r="C87" s="25"/>
    </row>
    <row r="88" spans="1:3" s="2" customFormat="1" ht="15.75" x14ac:dyDescent="0.25">
      <c r="A88" s="28" t="s">
        <v>118</v>
      </c>
      <c r="B88" s="26" t="s">
        <v>119</v>
      </c>
      <c r="C88" s="25"/>
    </row>
    <row r="89" spans="1:3" s="2" customFormat="1" ht="15.75" x14ac:dyDescent="0.25">
      <c r="A89" s="28" t="s">
        <v>120</v>
      </c>
      <c r="B89" s="26" t="s">
        <v>121</v>
      </c>
      <c r="C89" s="25"/>
    </row>
    <row r="90" spans="1:3" s="2" customFormat="1" ht="15.75" x14ac:dyDescent="0.25">
      <c r="A90" s="28"/>
      <c r="B90" s="29" t="s">
        <v>122</v>
      </c>
      <c r="C90" s="25">
        <v>0</v>
      </c>
    </row>
    <row r="91" spans="1:3" s="2" customFormat="1" ht="15.75" x14ac:dyDescent="0.25">
      <c r="A91" s="28" t="s">
        <v>108</v>
      </c>
      <c r="B91" s="26" t="s">
        <v>123</v>
      </c>
      <c r="C91" s="25">
        <v>2320.38</v>
      </c>
    </row>
    <row r="92" spans="1:3" s="2" customFormat="1" ht="15.75" x14ac:dyDescent="0.25">
      <c r="A92" s="28" t="s">
        <v>110</v>
      </c>
      <c r="B92" s="26" t="s">
        <v>124</v>
      </c>
      <c r="C92" s="25">
        <v>1220.8399999999999</v>
      </c>
    </row>
    <row r="93" spans="1:3" s="2" customFormat="1" ht="15.75" x14ac:dyDescent="0.25">
      <c r="A93" s="28" t="s">
        <v>112</v>
      </c>
      <c r="B93" s="26" t="s">
        <v>125</v>
      </c>
      <c r="C93" s="25"/>
    </row>
    <row r="94" spans="1:3" s="2" customFormat="1" ht="15.75" x14ac:dyDescent="0.25">
      <c r="A94" s="28" t="s">
        <v>114</v>
      </c>
      <c r="B94" s="26" t="s">
        <v>126</v>
      </c>
      <c r="C94" s="25"/>
    </row>
    <row r="95" spans="1:3" s="2" customFormat="1" ht="15.75" x14ac:dyDescent="0.25">
      <c r="A95" s="28" t="s">
        <v>116</v>
      </c>
      <c r="B95" s="26" t="s">
        <v>127</v>
      </c>
      <c r="C95" s="25"/>
    </row>
    <row r="96" spans="1:3" s="2" customFormat="1" ht="15.75" x14ac:dyDescent="0.25">
      <c r="A96" s="28" t="s">
        <v>118</v>
      </c>
      <c r="B96" s="26" t="s">
        <v>128</v>
      </c>
      <c r="C96" s="25"/>
    </row>
    <row r="97" spans="1:3" s="2" customFormat="1" ht="15.75" x14ac:dyDescent="0.25">
      <c r="A97" s="28"/>
      <c r="B97" s="29" t="s">
        <v>129</v>
      </c>
      <c r="C97" s="25">
        <v>0</v>
      </c>
    </row>
    <row r="98" spans="1:3" s="2" customFormat="1" ht="15.75" x14ac:dyDescent="0.25">
      <c r="A98" s="28" t="s">
        <v>108</v>
      </c>
      <c r="B98" s="26" t="s">
        <v>130</v>
      </c>
      <c r="C98" s="25">
        <v>770.92</v>
      </c>
    </row>
    <row r="99" spans="1:3" s="2" customFormat="1" ht="15.75" x14ac:dyDescent="0.25">
      <c r="A99" s="28" t="s">
        <v>110</v>
      </c>
      <c r="B99" s="26" t="s">
        <v>131</v>
      </c>
      <c r="C99" s="25"/>
    </row>
    <row r="100" spans="1:3" s="2" customFormat="1" ht="15.75" x14ac:dyDescent="0.25">
      <c r="A100" s="28" t="s">
        <v>112</v>
      </c>
      <c r="B100" s="26" t="s">
        <v>132</v>
      </c>
      <c r="C100" s="25"/>
    </row>
    <row r="101" spans="1:3" s="2" customFormat="1" ht="15.75" x14ac:dyDescent="0.25">
      <c r="A101" s="28" t="s">
        <v>114</v>
      </c>
      <c r="B101" s="26" t="s">
        <v>133</v>
      </c>
      <c r="C101" s="25">
        <v>0</v>
      </c>
    </row>
    <row r="102" spans="1:3" s="2" customFormat="1" ht="15.75" x14ac:dyDescent="0.25">
      <c r="A102" s="28" t="s">
        <v>116</v>
      </c>
      <c r="B102" s="26" t="s">
        <v>134</v>
      </c>
      <c r="C102" s="25"/>
    </row>
    <row r="103" spans="1:3" s="2" customFormat="1" ht="15.75" x14ac:dyDescent="0.25">
      <c r="A103" s="28"/>
      <c r="B103" s="35" t="s">
        <v>135</v>
      </c>
      <c r="C103" s="25">
        <v>35014.269999999997</v>
      </c>
    </row>
    <row r="104" spans="1:3" s="2" customFormat="1" ht="15.75" x14ac:dyDescent="0.25">
      <c r="A104" s="28" t="s">
        <v>108</v>
      </c>
      <c r="B104" s="32" t="s">
        <v>136</v>
      </c>
      <c r="C104" s="25">
        <v>0</v>
      </c>
    </row>
    <row r="105" spans="1:3" s="2" customFormat="1" ht="15.75" x14ac:dyDescent="0.25">
      <c r="A105" s="28" t="s">
        <v>110</v>
      </c>
      <c r="B105" s="32" t="s">
        <v>137</v>
      </c>
      <c r="C105" s="25">
        <v>0</v>
      </c>
    </row>
    <row r="106" spans="1:3" s="2" customFormat="1" ht="15.75" x14ac:dyDescent="0.25">
      <c r="A106" s="28" t="s">
        <v>112</v>
      </c>
      <c r="B106" s="32" t="s">
        <v>138</v>
      </c>
      <c r="C106" s="25">
        <v>0</v>
      </c>
    </row>
    <row r="107" spans="1:3" s="2" customFormat="1" ht="15.75" x14ac:dyDescent="0.25">
      <c r="A107" s="28" t="s">
        <v>114</v>
      </c>
      <c r="B107" s="32" t="s">
        <v>139</v>
      </c>
      <c r="C107" s="25">
        <v>0</v>
      </c>
    </row>
    <row r="108" spans="1:3" s="2" customFormat="1" ht="15.75" x14ac:dyDescent="0.25">
      <c r="A108" s="28" t="s">
        <v>116</v>
      </c>
      <c r="B108" s="32" t="s">
        <v>140</v>
      </c>
      <c r="C108" s="25">
        <v>0</v>
      </c>
    </row>
    <row r="109" spans="1:3" s="2" customFormat="1" ht="15.75" x14ac:dyDescent="0.25">
      <c r="A109" s="28" t="s">
        <v>118</v>
      </c>
      <c r="B109" s="32" t="s">
        <v>141</v>
      </c>
      <c r="C109" s="25">
        <v>0</v>
      </c>
    </row>
    <row r="110" spans="1:3" s="2" customFormat="1" ht="15.75" x14ac:dyDescent="0.25">
      <c r="A110" s="28" t="s">
        <v>120</v>
      </c>
      <c r="B110" s="32" t="s">
        <v>142</v>
      </c>
      <c r="C110" s="25">
        <v>0</v>
      </c>
    </row>
    <row r="111" spans="1:3" s="2" customFormat="1" ht="15.75" x14ac:dyDescent="0.25">
      <c r="A111" s="28" t="s">
        <v>143</v>
      </c>
      <c r="B111" s="32" t="s">
        <v>142</v>
      </c>
      <c r="C111" s="25">
        <v>0</v>
      </c>
    </row>
    <row r="112" spans="1:3" s="2" customFormat="1" ht="15.75" x14ac:dyDescent="0.25">
      <c r="A112" s="28" t="s">
        <v>144</v>
      </c>
      <c r="B112" s="32" t="s">
        <v>142</v>
      </c>
      <c r="C112" s="25">
        <v>0</v>
      </c>
    </row>
    <row r="113" spans="1:3" s="2" customFormat="1" ht="15.75" x14ac:dyDescent="0.25">
      <c r="A113" s="30"/>
      <c r="B113" s="36" t="s">
        <v>145</v>
      </c>
      <c r="C113" s="25">
        <v>36054.94</v>
      </c>
    </row>
    <row r="114" spans="1:3" s="2" customFormat="1" ht="15.75" x14ac:dyDescent="0.25">
      <c r="A114" s="30" t="s">
        <v>108</v>
      </c>
      <c r="B114" s="27" t="s">
        <v>146</v>
      </c>
      <c r="C114" s="25">
        <v>0</v>
      </c>
    </row>
    <row r="115" spans="1:3" s="2" customFormat="1" ht="15.75" x14ac:dyDescent="0.25">
      <c r="A115" s="30" t="s">
        <v>110</v>
      </c>
      <c r="B115" s="27" t="s">
        <v>147</v>
      </c>
      <c r="C115" s="25">
        <v>0</v>
      </c>
    </row>
    <row r="116" spans="1:3" s="2" customFormat="1" ht="15.75" x14ac:dyDescent="0.25">
      <c r="A116" s="30" t="s">
        <v>112</v>
      </c>
      <c r="B116" s="27" t="s">
        <v>148</v>
      </c>
      <c r="C116" s="25">
        <v>0</v>
      </c>
    </row>
    <row r="117" spans="1:3" s="2" customFormat="1" ht="15.75" x14ac:dyDescent="0.25">
      <c r="A117" s="30" t="s">
        <v>114</v>
      </c>
      <c r="B117" s="27" t="s">
        <v>149</v>
      </c>
      <c r="C117" s="25">
        <v>0</v>
      </c>
    </row>
    <row r="118" spans="1:3" s="2" customFormat="1" ht="15.75" x14ac:dyDescent="0.25">
      <c r="A118" s="30" t="s">
        <v>116</v>
      </c>
      <c r="B118" s="27" t="s">
        <v>140</v>
      </c>
      <c r="C118" s="25">
        <v>0</v>
      </c>
    </row>
    <row r="119" spans="1:3" s="2" customFormat="1" ht="15.75" x14ac:dyDescent="0.25">
      <c r="A119" s="30" t="s">
        <v>118</v>
      </c>
      <c r="B119" s="27" t="s">
        <v>141</v>
      </c>
      <c r="C119" s="25">
        <v>0</v>
      </c>
    </row>
    <row r="120" spans="1:3" s="2" customFormat="1" ht="15.75" x14ac:dyDescent="0.25">
      <c r="A120" s="30" t="s">
        <v>120</v>
      </c>
      <c r="B120" s="26" t="s">
        <v>142</v>
      </c>
      <c r="C120" s="25">
        <v>0</v>
      </c>
    </row>
    <row r="121" spans="1:3" s="2" customFormat="1" ht="15.75" x14ac:dyDescent="0.25">
      <c r="A121" s="30" t="s">
        <v>143</v>
      </c>
      <c r="B121" s="26" t="s">
        <v>142</v>
      </c>
      <c r="C121" s="25">
        <v>0</v>
      </c>
    </row>
    <row r="122" spans="1:3" s="2" customFormat="1" ht="15.75" x14ac:dyDescent="0.25">
      <c r="A122" s="30" t="s">
        <v>144</v>
      </c>
      <c r="B122" s="26" t="s">
        <v>142</v>
      </c>
      <c r="C122" s="25">
        <v>0</v>
      </c>
    </row>
    <row r="123" spans="1:3" s="2" customFormat="1" ht="15.75" x14ac:dyDescent="0.25">
      <c r="A123" s="23"/>
      <c r="B123" s="26" t="s">
        <v>150</v>
      </c>
      <c r="C123" s="25">
        <v>2692.62</v>
      </c>
    </row>
    <row r="124" spans="1:3" s="2" customFormat="1" ht="15.75" x14ac:dyDescent="0.25">
      <c r="A124" s="23"/>
      <c r="B124" s="27" t="s">
        <v>151</v>
      </c>
      <c r="C124" s="25"/>
    </row>
    <row r="125" spans="1:3" s="2" customFormat="1" ht="15.75" x14ac:dyDescent="0.25">
      <c r="A125" s="23"/>
      <c r="B125" s="26" t="s">
        <v>152</v>
      </c>
      <c r="C125" s="25">
        <v>6282.78</v>
      </c>
    </row>
    <row r="126" spans="1:3" s="2" customFormat="1" ht="15.75" x14ac:dyDescent="0.25">
      <c r="A126" s="23"/>
      <c r="B126" s="26" t="s">
        <v>153</v>
      </c>
      <c r="C126" s="25">
        <v>8975.4</v>
      </c>
    </row>
    <row r="127" spans="1:3" s="2" customFormat="1" ht="15.75" x14ac:dyDescent="0.25">
      <c r="A127" s="23"/>
      <c r="B127" s="18" t="s">
        <v>154</v>
      </c>
      <c r="C127" s="25">
        <v>0</v>
      </c>
    </row>
    <row r="128" spans="1:3" s="2" customFormat="1" ht="15.75" x14ac:dyDescent="0.25">
      <c r="A128" s="23" t="s">
        <v>108</v>
      </c>
      <c r="B128" s="15" t="s">
        <v>155</v>
      </c>
      <c r="C128" s="25">
        <v>1060.6099999999999</v>
      </c>
    </row>
    <row r="129" spans="1:3" s="2" customFormat="1" ht="12" customHeight="1" x14ac:dyDescent="0.25">
      <c r="A129" s="23" t="s">
        <v>110</v>
      </c>
      <c r="B129" s="15" t="s">
        <v>156</v>
      </c>
      <c r="C129" s="25">
        <v>795</v>
      </c>
    </row>
    <row r="130" spans="1:3" s="2" customFormat="1" ht="23.25" customHeight="1" x14ac:dyDescent="0.25">
      <c r="A130" s="23" t="s">
        <v>112</v>
      </c>
      <c r="B130" s="15" t="s">
        <v>157</v>
      </c>
      <c r="C130" s="25">
        <v>916.39</v>
      </c>
    </row>
    <row r="131" spans="1:3" s="2" customFormat="1" ht="21" customHeight="1" x14ac:dyDescent="0.25">
      <c r="A131" s="23" t="s">
        <v>114</v>
      </c>
      <c r="B131" s="15" t="s">
        <v>158</v>
      </c>
      <c r="C131" s="25"/>
    </row>
    <row r="132" spans="1:3" s="2" customFormat="1" ht="23.25" customHeight="1" x14ac:dyDescent="0.25">
      <c r="A132" s="23" t="s">
        <v>116</v>
      </c>
      <c r="B132" s="15" t="s">
        <v>159</v>
      </c>
      <c r="C132" s="25"/>
    </row>
    <row r="133" spans="1:3" s="2" customFormat="1" ht="15.75" x14ac:dyDescent="0.25">
      <c r="A133" s="23" t="s">
        <v>118</v>
      </c>
      <c r="B133" s="15" t="s">
        <v>160</v>
      </c>
      <c r="C133" s="25"/>
    </row>
    <row r="134" spans="1:3" s="2" customFormat="1" ht="31.5" x14ac:dyDescent="0.25">
      <c r="A134" s="23"/>
      <c r="B134" s="15" t="s">
        <v>161</v>
      </c>
      <c r="C134" s="25">
        <v>2121.2199999999998</v>
      </c>
    </row>
    <row r="135" spans="1:3" s="2" customFormat="1" ht="18.75" customHeight="1" x14ac:dyDescent="0.25">
      <c r="A135" s="23"/>
      <c r="B135" s="15" t="s">
        <v>162</v>
      </c>
      <c r="C135" s="25"/>
    </row>
    <row r="136" spans="1:3" s="2" customFormat="1" ht="19.5" customHeight="1" x14ac:dyDescent="0.25">
      <c r="A136" s="23"/>
      <c r="B136" s="15" t="s">
        <v>163</v>
      </c>
      <c r="C136" s="25"/>
    </row>
    <row r="137" spans="1:3" s="2" customFormat="1" ht="15.75" x14ac:dyDescent="0.25">
      <c r="A137" s="23"/>
      <c r="B137" s="15" t="s">
        <v>164</v>
      </c>
      <c r="C137" s="25"/>
    </row>
    <row r="138" spans="1:3" s="2" customFormat="1" ht="34.5" customHeight="1" x14ac:dyDescent="0.25">
      <c r="A138" s="23"/>
      <c r="B138" s="15" t="s">
        <v>165</v>
      </c>
      <c r="C138" s="25">
        <v>1560</v>
      </c>
    </row>
    <row r="139" spans="1:3" s="2" customFormat="1" ht="19.5" customHeight="1" x14ac:dyDescent="0.25">
      <c r="A139" s="23"/>
      <c r="B139" s="15" t="s">
        <v>166</v>
      </c>
      <c r="C139" s="25">
        <v>393.91</v>
      </c>
    </row>
    <row r="140" spans="1:3" s="2" customFormat="1" ht="31.5" customHeight="1" x14ac:dyDescent="0.25">
      <c r="A140" s="23"/>
      <c r="B140" s="26" t="s">
        <v>167</v>
      </c>
      <c r="C140" s="25"/>
    </row>
    <row r="141" spans="1:3" s="2" customFormat="1" ht="15.75" x14ac:dyDescent="0.25">
      <c r="A141" s="23"/>
      <c r="B141" s="18" t="s">
        <v>168</v>
      </c>
      <c r="C141" s="25">
        <v>298750</v>
      </c>
    </row>
    <row r="142" spans="1:3" s="2" customFormat="1" ht="31.5" x14ac:dyDescent="0.25">
      <c r="A142" s="23" t="s">
        <v>169</v>
      </c>
      <c r="B142" s="15" t="s">
        <v>170</v>
      </c>
      <c r="C142" s="25">
        <v>0</v>
      </c>
    </row>
    <row r="143" spans="1:3" s="2" customFormat="1" ht="31.5" x14ac:dyDescent="0.25">
      <c r="A143" s="23"/>
      <c r="B143" s="26" t="s">
        <v>171</v>
      </c>
      <c r="C143" s="25">
        <v>424.18</v>
      </c>
    </row>
    <row r="144" spans="1:3" s="2" customFormat="1" ht="15.75" x14ac:dyDescent="0.25">
      <c r="A144" s="23"/>
      <c r="B144" s="26" t="s">
        <v>172</v>
      </c>
      <c r="C144" s="25"/>
    </row>
    <row r="145" spans="1:3" s="2" customFormat="1" ht="15.75" x14ac:dyDescent="0.25">
      <c r="A145" s="23"/>
      <c r="B145" s="26" t="s">
        <v>173</v>
      </c>
      <c r="C145" s="25"/>
    </row>
    <row r="146" spans="1:3" s="2" customFormat="1" ht="15.75" x14ac:dyDescent="0.25">
      <c r="A146" s="23"/>
      <c r="B146" s="26" t="s">
        <v>174</v>
      </c>
      <c r="C146" s="25"/>
    </row>
    <row r="147" spans="1:3" s="2" customFormat="1" ht="15.75" x14ac:dyDescent="0.25">
      <c r="A147" s="23"/>
      <c r="B147" s="26" t="s">
        <v>175</v>
      </c>
      <c r="C147" s="25"/>
    </row>
    <row r="148" spans="1:3" s="2" customFormat="1" ht="15.75" x14ac:dyDescent="0.25">
      <c r="A148" s="23"/>
      <c r="B148" s="26" t="s">
        <v>176</v>
      </c>
      <c r="C148" s="25"/>
    </row>
    <row r="149" spans="1:3" s="2" customFormat="1" ht="15.75" x14ac:dyDescent="0.25">
      <c r="A149" s="23"/>
      <c r="B149" s="26" t="s">
        <v>177</v>
      </c>
      <c r="C149" s="25">
        <v>282.50970000000001</v>
      </c>
    </row>
    <row r="150" spans="1:3" s="2" customFormat="1" ht="15.75" x14ac:dyDescent="0.25">
      <c r="A150" s="23"/>
      <c r="B150" s="26" t="s">
        <v>178</v>
      </c>
      <c r="C150" s="25">
        <v>1242.8499999999999</v>
      </c>
    </row>
    <row r="151" spans="1:3" s="2" customFormat="1" ht="15.75" x14ac:dyDescent="0.25">
      <c r="A151" s="23"/>
      <c r="B151" s="26" t="s">
        <v>179</v>
      </c>
      <c r="C151" s="25">
        <v>0</v>
      </c>
    </row>
    <row r="152" spans="1:3" s="2" customFormat="1" ht="15.75" x14ac:dyDescent="0.25">
      <c r="A152" s="23"/>
      <c r="B152" s="26" t="s">
        <v>180</v>
      </c>
      <c r="C152" s="25"/>
    </row>
    <row r="153" spans="1:3" s="2" customFormat="1" ht="15.75" x14ac:dyDescent="0.25">
      <c r="A153" s="23"/>
      <c r="B153" s="26" t="s">
        <v>181</v>
      </c>
      <c r="C153" s="25">
        <v>574.39</v>
      </c>
    </row>
    <row r="154" spans="1:3" s="2" customFormat="1" ht="15.75" x14ac:dyDescent="0.25">
      <c r="A154" s="23"/>
      <c r="B154" s="26" t="s">
        <v>182</v>
      </c>
      <c r="C154" s="25">
        <v>574.39</v>
      </c>
    </row>
    <row r="155" spans="1:3" s="2" customFormat="1" ht="15.75" x14ac:dyDescent="0.25">
      <c r="A155" s="23"/>
      <c r="B155" s="26" t="s">
        <v>183</v>
      </c>
      <c r="C155" s="25"/>
    </row>
    <row r="156" spans="1:3" s="2" customFormat="1" ht="15.75" x14ac:dyDescent="0.25">
      <c r="A156" s="23"/>
      <c r="B156" s="26" t="s">
        <v>184</v>
      </c>
      <c r="C156" s="25">
        <v>2512.6730999999995</v>
      </c>
    </row>
    <row r="157" spans="1:3" s="2" customFormat="1" ht="31.5" x14ac:dyDescent="0.25">
      <c r="A157" s="23"/>
      <c r="B157" s="26" t="s">
        <v>185</v>
      </c>
      <c r="C157" s="25">
        <v>1648.48</v>
      </c>
    </row>
    <row r="158" spans="1:3" s="2" customFormat="1" ht="31.5" x14ac:dyDescent="0.25">
      <c r="A158" s="23"/>
      <c r="B158" s="26" t="s">
        <v>186</v>
      </c>
      <c r="C158" s="25">
        <v>1625.6399999999999</v>
      </c>
    </row>
    <row r="159" spans="1:3" s="2" customFormat="1" ht="15.75" x14ac:dyDescent="0.25">
      <c r="A159" s="23"/>
      <c r="B159" s="26" t="s">
        <v>187</v>
      </c>
      <c r="C159" s="25"/>
    </row>
    <row r="160" spans="1:3" s="2" customFormat="1" ht="31.5" x14ac:dyDescent="0.25">
      <c r="A160" s="23"/>
      <c r="B160" s="26" t="s">
        <v>188</v>
      </c>
      <c r="C160" s="25">
        <v>4112.058</v>
      </c>
    </row>
    <row r="161" spans="1:3" s="2" customFormat="1" ht="15.75" x14ac:dyDescent="0.25">
      <c r="A161" s="23"/>
      <c r="B161" s="15" t="s">
        <v>189</v>
      </c>
      <c r="C161" s="25">
        <v>0</v>
      </c>
    </row>
    <row r="162" spans="1:3" s="2" customFormat="1" ht="15.75" x14ac:dyDescent="0.25">
      <c r="A162" s="23"/>
      <c r="B162" s="31" t="s">
        <v>190</v>
      </c>
      <c r="C162" s="25"/>
    </row>
    <row r="163" spans="1:3" s="2" customFormat="1" ht="15.75" x14ac:dyDescent="0.25">
      <c r="A163" s="28"/>
      <c r="B163" s="32" t="s">
        <v>191</v>
      </c>
      <c r="C163" s="25">
        <v>0</v>
      </c>
    </row>
    <row r="164" spans="1:3" s="2" customFormat="1" ht="15.75" x14ac:dyDescent="0.25">
      <c r="A164" s="28"/>
      <c r="B164" s="32" t="s">
        <v>192</v>
      </c>
      <c r="C164" s="25"/>
    </row>
    <row r="165" spans="1:3" s="2" customFormat="1" ht="15.75" x14ac:dyDescent="0.25">
      <c r="A165" s="28"/>
      <c r="B165" s="29" t="s">
        <v>193</v>
      </c>
      <c r="C165" s="25">
        <v>0</v>
      </c>
    </row>
    <row r="166" spans="1:3" s="2" customFormat="1" ht="15.75" x14ac:dyDescent="0.25">
      <c r="A166" s="28" t="s">
        <v>108</v>
      </c>
      <c r="B166" s="26" t="s">
        <v>194</v>
      </c>
      <c r="C166" s="25"/>
    </row>
    <row r="167" spans="1:3" s="2" customFormat="1" ht="15.75" x14ac:dyDescent="0.25">
      <c r="A167" s="28" t="s">
        <v>110</v>
      </c>
      <c r="B167" s="26" t="s">
        <v>195</v>
      </c>
      <c r="C167" s="25"/>
    </row>
    <row r="168" spans="1:3" s="2" customFormat="1" ht="15.75" x14ac:dyDescent="0.25">
      <c r="A168" s="28" t="s">
        <v>112</v>
      </c>
      <c r="B168" s="26" t="s">
        <v>196</v>
      </c>
      <c r="C168" s="25"/>
    </row>
    <row r="169" spans="1:3" s="2" customFormat="1" ht="15.75" x14ac:dyDescent="0.25">
      <c r="A169" s="28" t="s">
        <v>114</v>
      </c>
      <c r="B169" s="26" t="s">
        <v>197</v>
      </c>
      <c r="C169" s="25"/>
    </row>
    <row r="170" spans="1:3" s="2" customFormat="1" ht="15.75" x14ac:dyDescent="0.25">
      <c r="A170" s="28" t="s">
        <v>116</v>
      </c>
      <c r="B170" s="26" t="s">
        <v>198</v>
      </c>
      <c r="C170" s="25"/>
    </row>
    <row r="171" spans="1:3" s="2" customFormat="1" ht="15.75" x14ac:dyDescent="0.25">
      <c r="A171" s="23"/>
      <c r="B171" s="26" t="s">
        <v>199</v>
      </c>
      <c r="C171" s="25"/>
    </row>
    <row r="172" spans="1:3" s="2" customFormat="1" ht="31.5" x14ac:dyDescent="0.25">
      <c r="A172" s="15"/>
      <c r="B172" s="29" t="s">
        <v>200</v>
      </c>
      <c r="C172" s="25">
        <v>298</v>
      </c>
    </row>
    <row r="173" spans="1:3" s="2" customFormat="1" ht="31.5" x14ac:dyDescent="0.25">
      <c r="A173" s="15"/>
      <c r="B173" s="32" t="s">
        <v>201</v>
      </c>
      <c r="C173" s="25">
        <v>4667.1499999999996</v>
      </c>
    </row>
    <row r="174" spans="1:3" s="2" customFormat="1" ht="15.75" x14ac:dyDescent="0.25">
      <c r="A174" s="15"/>
      <c r="B174" s="32" t="s">
        <v>202</v>
      </c>
      <c r="C174" s="25"/>
    </row>
    <row r="175" spans="1:3" s="2" customFormat="1" ht="15.75" x14ac:dyDescent="0.25">
      <c r="A175" s="15"/>
      <c r="B175" s="33" t="s">
        <v>203</v>
      </c>
      <c r="C175" s="25">
        <v>3186.5249999999996</v>
      </c>
    </row>
    <row r="176" spans="1:3" s="2" customFormat="1" ht="31.5" x14ac:dyDescent="0.25">
      <c r="A176" s="15"/>
      <c r="B176" s="26" t="s">
        <v>204</v>
      </c>
      <c r="C176" s="25">
        <v>6346.4444999999996</v>
      </c>
    </row>
    <row r="177" spans="1:6" s="2" customFormat="1" ht="15.75" x14ac:dyDescent="0.25">
      <c r="A177" s="15"/>
      <c r="B177" s="26" t="s">
        <v>205</v>
      </c>
      <c r="C177" s="25">
        <v>388.99</v>
      </c>
    </row>
    <row r="178" spans="1:6" s="2" customFormat="1" ht="15.75" x14ac:dyDescent="0.25">
      <c r="A178" s="15"/>
      <c r="B178" s="34" t="s">
        <v>206</v>
      </c>
      <c r="C178" s="25">
        <v>542.29999999999995</v>
      </c>
    </row>
    <row r="179" spans="1:6" s="2" customFormat="1" ht="15.75" x14ac:dyDescent="0.25">
      <c r="A179" s="15"/>
      <c r="B179" s="32" t="s">
        <v>207</v>
      </c>
      <c r="C179" s="25">
        <v>1188.96</v>
      </c>
    </row>
    <row r="180" spans="1:6" s="2" customFormat="1" ht="15.75" x14ac:dyDescent="0.25">
      <c r="A180" s="15"/>
      <c r="B180" s="32" t="s">
        <v>208</v>
      </c>
      <c r="C180" s="25"/>
    </row>
    <row r="181" spans="1:6" s="2" customFormat="1" ht="15.75" x14ac:dyDescent="0.25">
      <c r="A181" s="15"/>
      <c r="B181" s="32" t="s">
        <v>209</v>
      </c>
      <c r="C181" s="25"/>
    </row>
    <row r="182" spans="1:6" s="2" customFormat="1" ht="15.75" x14ac:dyDescent="0.25">
      <c r="A182" s="15"/>
      <c r="B182" s="32" t="s">
        <v>210</v>
      </c>
      <c r="C182" s="25"/>
    </row>
    <row r="183" spans="1:6" s="2" customFormat="1" ht="15.75" x14ac:dyDescent="0.25">
      <c r="A183" s="15"/>
      <c r="B183" s="32" t="s">
        <v>211</v>
      </c>
      <c r="C183" s="25"/>
    </row>
    <row r="184" spans="1:6" s="2" customFormat="1" ht="31.5" x14ac:dyDescent="0.25">
      <c r="A184" s="15"/>
      <c r="B184" s="32" t="s">
        <v>212</v>
      </c>
      <c r="C184" s="25"/>
    </row>
    <row r="185" spans="1:6" s="2" customFormat="1" ht="15.75" x14ac:dyDescent="0.25">
      <c r="A185" s="15"/>
      <c r="B185" s="32" t="s">
        <v>213</v>
      </c>
      <c r="C185" s="25"/>
    </row>
    <row r="186" spans="1:6" s="2" customFormat="1" ht="27.75" customHeight="1" x14ac:dyDescent="0.25">
      <c r="A186" s="15"/>
      <c r="B186" s="32" t="s">
        <v>214</v>
      </c>
      <c r="C186" s="25"/>
    </row>
    <row r="187" spans="1:6" s="2" customFormat="1" ht="24.75" customHeight="1" x14ac:dyDescent="0.25">
      <c r="A187" s="15"/>
      <c r="B187" s="32" t="s">
        <v>215</v>
      </c>
      <c r="C187" s="25"/>
    </row>
    <row r="188" spans="1:6" s="2" customFormat="1" ht="18" customHeight="1" x14ac:dyDescent="0.25">
      <c r="A188" s="7"/>
      <c r="B188" s="18" t="s">
        <v>216</v>
      </c>
      <c r="C188" s="22">
        <f>SUM(C67:C187)</f>
        <v>433972.58830000006</v>
      </c>
    </row>
    <row r="189" spans="1:6" s="2" customFormat="1" ht="18.75" customHeight="1" x14ac:dyDescent="0.25">
      <c r="A189" s="7"/>
      <c r="B189" s="18" t="s">
        <v>217</v>
      </c>
      <c r="C189" s="22">
        <v>48668.927999999993</v>
      </c>
    </row>
    <row r="190" spans="1:6" s="2" customFormat="1" ht="21.75" customHeight="1" x14ac:dyDescent="0.25">
      <c r="A190" s="23" t="s">
        <v>218</v>
      </c>
      <c r="B190" s="18" t="s">
        <v>219</v>
      </c>
      <c r="C190" s="22">
        <f>363278.784*0.75</f>
        <v>272459.08799999999</v>
      </c>
    </row>
    <row r="191" spans="1:6" s="2" customFormat="1" ht="20.25" customHeight="1" x14ac:dyDescent="0.25">
      <c r="A191" s="23" t="s">
        <v>220</v>
      </c>
      <c r="B191" s="18" t="s">
        <v>221</v>
      </c>
      <c r="C191" s="22">
        <f>C15+C20+C37+C47+C52+C55+C56+C57+C64+C188+C189+C190</f>
        <v>1910405.9418000004</v>
      </c>
    </row>
    <row r="192" spans="1:6" s="9" customFormat="1" ht="15.75" x14ac:dyDescent="0.25">
      <c r="A192" s="37"/>
      <c r="B192" s="38" t="s">
        <v>226</v>
      </c>
      <c r="C192" s="39">
        <v>1974908.88</v>
      </c>
      <c r="D192" s="40"/>
      <c r="E192" s="41"/>
      <c r="F192" s="41"/>
    </row>
    <row r="193" spans="1:6" s="42" customFormat="1" ht="15.75" x14ac:dyDescent="0.25">
      <c r="A193" s="37"/>
      <c r="B193" s="38" t="s">
        <v>227</v>
      </c>
      <c r="C193" s="39">
        <v>1990454.35</v>
      </c>
      <c r="D193" s="40"/>
      <c r="E193" s="40"/>
      <c r="F193" s="40"/>
    </row>
    <row r="194" spans="1:6" s="42" customFormat="1" ht="19.149999999999999" customHeight="1" x14ac:dyDescent="0.25">
      <c r="A194" s="37"/>
      <c r="B194" s="38" t="s">
        <v>231</v>
      </c>
      <c r="C194" s="39">
        <v>50000</v>
      </c>
      <c r="D194" s="40"/>
      <c r="E194" s="40"/>
      <c r="F194" s="40"/>
    </row>
    <row r="195" spans="1:6" s="42" customFormat="1" ht="15.75" x14ac:dyDescent="0.25">
      <c r="A195" s="37"/>
      <c r="B195" s="38" t="s">
        <v>228</v>
      </c>
      <c r="C195" s="39">
        <v>50000</v>
      </c>
      <c r="D195" s="40"/>
      <c r="E195" s="40"/>
      <c r="F195" s="40"/>
    </row>
    <row r="196" spans="1:6" s="42" customFormat="1" ht="15.75" x14ac:dyDescent="0.25">
      <c r="A196" s="37"/>
      <c r="B196" s="38" t="s">
        <v>230</v>
      </c>
      <c r="C196" s="10">
        <f>C195+C193-C191</f>
        <v>130048.40819999971</v>
      </c>
      <c r="D196" s="41"/>
      <c r="E196" s="41"/>
      <c r="F196" s="41"/>
    </row>
    <row r="197" spans="1:6" s="42" customFormat="1" ht="15.75" x14ac:dyDescent="0.25">
      <c r="A197" s="37"/>
      <c r="B197" s="38" t="s">
        <v>229</v>
      </c>
      <c r="C197" s="10">
        <f>C5+C196</f>
        <v>316212.11640000006</v>
      </c>
      <c r="D197" s="41"/>
      <c r="E197" s="41"/>
      <c r="F197" s="41"/>
    </row>
    <row r="198" spans="1:6" s="44" customFormat="1" ht="15.75" x14ac:dyDescent="0.25">
      <c r="A198" s="43"/>
      <c r="C198" s="43"/>
    </row>
    <row r="199" spans="1:6" s="44" customFormat="1" ht="15.75" x14ac:dyDescent="0.25">
      <c r="A199" s="43"/>
      <c r="C199" s="43"/>
    </row>
    <row r="200" spans="1:6" s="44" customFormat="1" ht="15.75" x14ac:dyDescent="0.25">
      <c r="A200" s="43"/>
      <c r="C200" s="43"/>
    </row>
    <row r="201" spans="1:6" s="44" customFormat="1" ht="15.75" x14ac:dyDescent="0.25">
      <c r="A201" s="43"/>
      <c r="C201" s="43"/>
    </row>
    <row r="202" spans="1:6" s="44" customFormat="1" ht="15.75" x14ac:dyDescent="0.25">
      <c r="A202" s="43"/>
      <c r="C202" s="43"/>
    </row>
    <row r="203" spans="1:6" s="44" customFormat="1" ht="15.75" x14ac:dyDescent="0.25">
      <c r="A203" s="4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2024-01-31T08:48:10Z</dcterms:created>
  <dcterms:modified xsi:type="dcterms:W3CDTF">2024-03-18T03:04:36Z</dcterms:modified>
</cp:coreProperties>
</file>