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ервостроителей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3" i="1" l="1"/>
  <c r="C92" i="1"/>
  <c r="C79" i="1"/>
  <c r="C70" i="1"/>
  <c r="C67" i="1"/>
  <c r="C61" i="1"/>
  <c r="C54" i="1"/>
  <c r="C40" i="1"/>
  <c r="B9" i="1"/>
  <c r="C94" i="1" l="1"/>
  <c r="C97" i="1" s="1"/>
  <c r="C98" i="1" s="1"/>
</calcChain>
</file>

<file path=xl/sharedStrings.xml><?xml version="1.0" encoding="utf-8"?>
<sst xmlns="http://schemas.openxmlformats.org/spreadsheetml/2006/main" count="130" uniqueCount="130">
  <si>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</si>
  <si>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</si>
  <si>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ул.Первостроителей,10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</si>
  <si>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</si>
  <si>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</si>
  <si>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</si>
  <si>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</si>
  <si>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</si>
  <si>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</si>
  <si>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</si>
  <si>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</si>
  <si>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</si>
  <si>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</si>
  <si>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</si>
  <si>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</si>
  <si>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</si>
  <si>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</si>
  <si>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</si>
  <si>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</si>
  <si>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</si>
  <si>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</si>
  <si>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</si>
  <si>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</si>
  <si>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</si>
  <si>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</si>
  <si>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</si>
  <si>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</si>
  <si>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</si>
  <si>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</si>
  <si>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</si>
  <si>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</si>
  <si>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</si>
  <si>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</si>
  <si>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</si>
  <si>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</si>
  <si>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</si>
  <si>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</si>
  <si>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</si>
  <si>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</si>
  <si>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</si>
  <si>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</si>
  <si>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</si>
  <si>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</si>
  <si>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</si>
  <si>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</si>
  <si>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</si>
  <si>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Подметание придомовой территории в летний период после покоса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</si>
  <si>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</si>
  <si>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</si>
  <si>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</si>
  <si>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</si>
  <si>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</si>
  <si>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</si>
  <si>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</si>
  <si>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</si>
  <si>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</si>
  <si>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</si>
  <si>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</si>
  <si>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(мех.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</si>
  <si>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</si>
  <si>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</si>
  <si>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</si>
  <si>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дороже, крылец, входов, отмостки и проездов вдоль бордюров от наледи и льда шириной 0,5м</t>
  </si>
  <si>
    <t xml:space="preserve"> 2.10</t>
  </si>
  <si>
    <t>Кошение газонов</t>
  </si>
  <si>
    <t xml:space="preserve"> 2.11</t>
  </si>
  <si>
    <t>Уборка контейнерной площадки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</si>
  <si>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</si>
  <si>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</si>
  <si>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</si>
  <si>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</si>
  <si>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</si>
  <si>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</si>
  <si>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</si>
  <si>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</si>
  <si>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</si>
  <si>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</si>
  <si>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</si>
  <si>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</si>
  <si>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</si>
  <si>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</si>
  <si>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системахВиК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</si>
  <si>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</si>
  <si>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</si>
  <si>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</si>
  <si>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</si>
  <si>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</si>
  <si>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</si>
  <si>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</si>
  <si>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</si>
  <si>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</si>
  <si>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</si>
  <si>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</si>
  <si>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</si>
  <si>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</si>
  <si>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</si>
  <si>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</si>
  <si>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</si>
  <si>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</si>
  <si>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</si>
  <si>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</si>
  <si>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</si>
  <si>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</si>
  <si>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9.2.</t>
  </si>
  <si>
    <t>Текущий ремонт систем ВиК (непредвиденные работы)</t>
  </si>
  <si>
    <t>подготовка оборудования ИТП к промывке системы отопления:</t>
  </si>
  <si>
    <t>а</t>
  </si>
  <si>
    <t>устройство ниппеля 25*20</t>
  </si>
  <si>
    <t>б</t>
  </si>
  <si>
    <t>устройство сантехнической уплотняющей прокладки</t>
  </si>
  <si>
    <t>в</t>
  </si>
  <si>
    <t>уплотнение соединений сантехническим льном</t>
  </si>
  <si>
    <t>транспортные услуги (вывоз травы)</t>
  </si>
  <si>
    <t>Текущий ремонт конструктивных элементов  (непредвиденные работы)</t>
  </si>
  <si>
    <t>прочистка канализационных вытяжек с чердачного помещения</t>
  </si>
  <si>
    <t>прочистка вентканала с кровли кв. 4</t>
  </si>
  <si>
    <t>сбор для утилизации автопокрышек б/у с площадок ТКО от МКД (Первостроителей 10,12,14,16,16А,18,20)</t>
  </si>
  <si>
    <t>окраска МАФ (скамейки)</t>
  </si>
  <si>
    <t xml:space="preserve">            ИТОГО по п. 9 :</t>
  </si>
  <si>
    <t>Управление многоквартирным домом</t>
  </si>
  <si>
    <t>по управлению и обслуживанию</t>
  </si>
  <si>
    <t>МКД по ул.Первостроителей 10</t>
  </si>
  <si>
    <t xml:space="preserve">Отчет за 20223г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</si>
  <si>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</si>
  <si>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</si>
  <si>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</si>
  <si>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</si>
  <si>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</si>
  <si>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>Диспетчерское обслуживание</t>
  </si>
  <si>
    <t xml:space="preserve">   Сумма затрат по дому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</si>
</sst>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7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wrapText="1"/>
    </xf>
    <xf numFmtId="0" fontId="9" fillId="0" borderId="4" xfId="0" applyFont="1" applyFill="1" applyBorder="1"/>
    <xf numFmtId="0" fontId="9" fillId="0" borderId="0" xfId="0" applyFont="1" applyFill="1"/>
    <xf numFmtId="2" fontId="9" fillId="0" borderId="0" xfId="1" applyNumberFormat="1" applyFont="1" applyFill="1"/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10" fillId="0" borderId="0" xfId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wrapText="1"/>
    </xf>
    <xf numFmtId="2" fontId="10" fillId="0" borderId="4" xfId="0" applyNumberFormat="1" applyFont="1" applyFill="1" applyBorder="1"/>
    <xf numFmtId="0" fontId="9" fillId="0" borderId="4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vertical="top" wrapText="1"/>
    </xf>
    <xf numFmtId="2" fontId="9" fillId="0" borderId="0" xfId="0" applyNumberFormat="1" applyFont="1" applyFill="1"/>
    <xf numFmtId="0" fontId="10" fillId="0" borderId="4" xfId="0" applyFont="1" applyFill="1" applyBorder="1" applyAlignment="1">
      <alignment vertical="top" wrapText="1"/>
    </xf>
    <xf numFmtId="164" fontId="9" fillId="0" borderId="4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vertical="top"/>
    </xf>
    <xf numFmtId="0" fontId="12" fillId="0" borderId="4" xfId="0" applyFont="1" applyBorder="1" applyAlignment="1">
      <alignment horizontal="center"/>
    </xf>
    <xf numFmtId="0" fontId="10" fillId="0" borderId="4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4" xfId="0" applyFont="1" applyBorder="1"/>
    <xf numFmtId="0" fontId="12" fillId="0" borderId="4" xfId="0" applyFont="1" applyFill="1" applyBorder="1"/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wrapText="1"/>
    </xf>
    <xf numFmtId="2" fontId="9" fillId="0" borderId="4" xfId="0" applyNumberFormat="1" applyFont="1" applyFill="1" applyBorder="1"/>
    <xf numFmtId="16" fontId="9" fillId="0" borderId="4" xfId="0" applyNumberFormat="1" applyFont="1" applyFill="1" applyBorder="1" applyAlignment="1">
      <alignment horizontal="center" vertical="top"/>
    </xf>
    <xf numFmtId="0" fontId="9" fillId="0" borderId="4" xfId="1" applyFont="1" applyBorder="1" applyAlignment="1">
      <alignment horizontal="center"/>
    </xf>
    <xf numFmtId="0" fontId="10" fillId="0" borderId="4" xfId="1" applyFont="1" applyBorder="1"/>
    <xf numFmtId="2" fontId="10" fillId="0" borderId="4" xfId="1" applyNumberFormat="1" applyFont="1" applyFill="1" applyBorder="1" applyAlignment="1"/>
    <xf numFmtId="0" fontId="9" fillId="0" borderId="0" xfId="0" applyFont="1" applyFill="1" applyAlignment="1">
      <alignment wrapText="1"/>
    </xf>
    <xf numFmtId="0" fontId="9" fillId="0" borderId="4" xfId="1" applyFont="1" applyBorder="1" applyAlignment="1">
      <alignment horizontal="center" wrapText="1"/>
    </xf>
    <xf numFmtId="2" fontId="10" fillId="0" borderId="4" xfId="1" applyNumberFormat="1" applyFont="1" applyBorder="1" applyAlignment="1">
      <alignment wrapText="1"/>
    </xf>
    <xf numFmtId="0" fontId="9" fillId="0" borderId="0" xfId="0" applyFont="1" applyFill="1" applyAlignment="1">
      <alignment horizontal="center"/>
    </xf>
    <xf numFmtId="0" fontId="10" fillId="0" borderId="4" xfId="0" applyFont="1" applyFill="1" applyBorder="1"/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tabSelected="1" topLeftCell="A82" workbookViewId="0">
      <selection activeCell="F99" sqref="F99"/>
    </sheetView>
  </sheetViews>
  <sheetFormatPr defaultColWidth="9.140625" defaultRowHeight="11.25" x14ac:dyDescent="0.2"/>
  <cols>
    <col min="1" max="1" width="7.140625" style="49" customWidth="1"/>
    <col min="2" max="2" width="76.140625" style="1" customWidth="1"/>
    <col min="3" max="3" width="13.7109375" style="1" customWidth="1"/>
    <col min="4" max="200" width="9.140625" style="1" customWidth="1"/>
    <col min="201" max="201" width="3.85546875" style="1" customWidth="1"/>
    <col min="202" max="202" width="53" style="1" customWidth="1"/>
    <col min="203" max="203" width="11.5703125" style="1" customWidth="1"/>
    <col min="204" max="204" width="6" style="1" customWidth="1"/>
    <col min="205" max="205" width="8.140625" style="1" customWidth="1"/>
    <col min="206" max="206" width="5.42578125" style="1" customWidth="1"/>
    <col min="207" max="207" width="6.85546875" style="1" customWidth="1"/>
    <col min="208" max="208" width="8.140625" style="1" customWidth="1"/>
    <col min="209" max="209" width="10.85546875" style="1" customWidth="1"/>
    <col min="210" max="210" width="11.7109375" style="1" customWidth="1"/>
    <col min="211" max="212" width="9.140625" style="1" customWidth="1"/>
    <col min="213" max="213" width="9.42578125" style="1" customWidth="1"/>
    <col min="214" max="16384" width="9.140625" style="1"/>
  </cols>
  <sheetData>
    <row r="1" spans="1:2" ht="12.75" hidden="1" x14ac:dyDescent="0.2">
      <c r="B1" s="2" t="s">
        <v>0</v>
      </c>
    </row>
    <row r="2" spans="1:2" ht="12.75" hidden="1" x14ac:dyDescent="0.2">
      <c r="B2" s="2" t="s">
        <v>1</v>
      </c>
    </row>
    <row r="3" spans="1:2" ht="12.75" hidden="1" customHeight="1" x14ac:dyDescent="0.2">
      <c r="A3" s="50"/>
      <c r="B3" s="3" t="s">
        <v>2</v>
      </c>
    </row>
    <row r="4" spans="1:2" hidden="1" x14ac:dyDescent="0.2">
      <c r="A4" s="51"/>
      <c r="B4" s="4"/>
    </row>
    <row r="5" spans="1:2" hidden="1" x14ac:dyDescent="0.2">
      <c r="A5" s="52"/>
      <c r="B5" s="5"/>
    </row>
    <row r="6" spans="1:2" hidden="1" x14ac:dyDescent="0.2">
      <c r="A6" s="52"/>
      <c r="B6" s="5"/>
    </row>
    <row r="7" spans="1:2" hidden="1" x14ac:dyDescent="0.2">
      <c r="A7" s="52"/>
      <c r="B7" s="5"/>
    </row>
    <row r="8" spans="1:2" hidden="1" x14ac:dyDescent="0.2">
      <c r="A8" s="53"/>
      <c r="B8" s="6"/>
    </row>
    <row r="9" spans="1:2" hidden="1" x14ac:dyDescent="0.2">
      <c r="A9" s="7">
        <v>1</v>
      </c>
      <c r="B9" s="7">
        <f>A9+1</f>
        <v>2</v>
      </c>
    </row>
    <row r="10" spans="1:2" hidden="1" x14ac:dyDescent="0.2">
      <c r="A10" s="7"/>
      <c r="B10" s="8" t="s">
        <v>3</v>
      </c>
    </row>
    <row r="11" spans="1:2" hidden="1" x14ac:dyDescent="0.2">
      <c r="A11" s="9" t="s">
        <v>4</v>
      </c>
      <c r="B11" s="10" t="s">
        <v>5</v>
      </c>
    </row>
    <row r="12" spans="1:2" hidden="1" x14ac:dyDescent="0.2">
      <c r="A12" s="9" t="s">
        <v>6</v>
      </c>
      <c r="B12" s="10" t="s">
        <v>7</v>
      </c>
    </row>
    <row r="13" spans="1:2" hidden="1" x14ac:dyDescent="0.2">
      <c r="A13" s="7" t="s">
        <v>8</v>
      </c>
      <c r="B13" s="11" t="s">
        <v>9</v>
      </c>
    </row>
    <row r="14" spans="1:2" hidden="1" x14ac:dyDescent="0.2">
      <c r="A14" s="9" t="s">
        <v>10</v>
      </c>
      <c r="B14" s="10" t="s">
        <v>11</v>
      </c>
    </row>
    <row r="15" spans="1:2" hidden="1" x14ac:dyDescent="0.2">
      <c r="A15" s="9" t="s">
        <v>12</v>
      </c>
      <c r="B15" s="10" t="s">
        <v>13</v>
      </c>
    </row>
    <row r="16" spans="1:2" hidden="1" x14ac:dyDescent="0.2">
      <c r="A16" s="9"/>
      <c r="B16" s="10" t="s">
        <v>14</v>
      </c>
    </row>
    <row r="17" spans="1:3" hidden="1" x14ac:dyDescent="0.2">
      <c r="A17" s="9"/>
      <c r="B17" s="10" t="s">
        <v>15</v>
      </c>
    </row>
    <row r="18" spans="1:3" hidden="1" x14ac:dyDescent="0.2">
      <c r="A18" s="9" t="s">
        <v>16</v>
      </c>
      <c r="B18" s="10" t="s">
        <v>17</v>
      </c>
    </row>
    <row r="19" spans="1:3" hidden="1" x14ac:dyDescent="0.2">
      <c r="A19" s="9" t="s">
        <v>18</v>
      </c>
      <c r="B19" s="10" t="s">
        <v>19</v>
      </c>
    </row>
    <row r="20" spans="1:3" hidden="1" x14ac:dyDescent="0.2">
      <c r="A20" s="9" t="s">
        <v>20</v>
      </c>
      <c r="B20" s="10" t="s">
        <v>21</v>
      </c>
    </row>
    <row r="21" spans="1:3" ht="12" hidden="1" customHeight="1" x14ac:dyDescent="0.2">
      <c r="A21" s="9" t="s">
        <v>22</v>
      </c>
      <c r="B21" s="10" t="s">
        <v>23</v>
      </c>
    </row>
    <row r="22" spans="1:3" ht="11.25" hidden="1" customHeight="1" x14ac:dyDescent="0.2">
      <c r="A22" s="12" t="s">
        <v>24</v>
      </c>
      <c r="B22" s="13" t="s">
        <v>25</v>
      </c>
    </row>
    <row r="23" spans="1:3" ht="12" hidden="1" customHeight="1" x14ac:dyDescent="0.2">
      <c r="A23" s="12"/>
      <c r="B23" s="13" t="s">
        <v>26</v>
      </c>
    </row>
    <row r="24" spans="1:3" ht="12.75" hidden="1" customHeight="1" x14ac:dyDescent="0.2">
      <c r="A24" s="12"/>
      <c r="B24" s="13" t="s">
        <v>27</v>
      </c>
    </row>
    <row r="25" spans="1:3" ht="12.75" hidden="1" customHeight="1" x14ac:dyDescent="0.2">
      <c r="A25" s="12"/>
      <c r="B25" s="13" t="s">
        <v>29</v>
      </c>
    </row>
    <row r="26" spans="1:3" ht="13.5" hidden="1" customHeight="1" x14ac:dyDescent="0.2">
      <c r="A26" s="12"/>
      <c r="B26" s="13" t="s">
        <v>30</v>
      </c>
    </row>
    <row r="27" spans="1:3" ht="11.25" hidden="1" customHeight="1" x14ac:dyDescent="0.2">
      <c r="A27" s="12"/>
      <c r="B27" s="13" t="s">
        <v>31</v>
      </c>
    </row>
    <row r="28" spans="1:3" ht="25.5" hidden="1" customHeight="1" x14ac:dyDescent="0.2">
      <c r="A28" s="12" t="s">
        <v>28</v>
      </c>
      <c r="B28" s="13" t="s">
        <v>32</v>
      </c>
    </row>
    <row r="29" spans="1:3" ht="13.5" hidden="1" customHeight="1" x14ac:dyDescent="0.2">
      <c r="A29" s="12" t="s">
        <v>33</v>
      </c>
      <c r="B29" s="13" t="s">
        <v>34</v>
      </c>
    </row>
    <row r="30" spans="1:3" ht="13.5" hidden="1" customHeight="1" x14ac:dyDescent="0.2">
      <c r="A30" s="14"/>
      <c r="B30" s="15"/>
    </row>
    <row r="31" spans="1:3" s="19" customFormat="1" ht="15.75" x14ac:dyDescent="0.25">
      <c r="A31" s="55" t="s">
        <v>122</v>
      </c>
      <c r="B31" s="55"/>
      <c r="C31" s="18"/>
    </row>
    <row r="32" spans="1:3" s="20" customFormat="1" ht="15.75" x14ac:dyDescent="0.25">
      <c r="A32" s="55" t="s">
        <v>120</v>
      </c>
      <c r="B32" s="55"/>
      <c r="C32" s="18"/>
    </row>
    <row r="33" spans="1:3" s="20" customFormat="1" ht="15.75" x14ac:dyDescent="0.25">
      <c r="A33" s="55" t="s">
        <v>121</v>
      </c>
      <c r="B33" s="55"/>
      <c r="C33" s="18"/>
    </row>
    <row r="34" spans="1:3" s="20" customFormat="1" ht="15.75" x14ac:dyDescent="0.25">
      <c r="A34" s="21"/>
      <c r="B34" s="21"/>
      <c r="C34" s="18"/>
    </row>
    <row r="35" spans="1:3" s="17" customFormat="1" ht="13.5" customHeight="1" x14ac:dyDescent="0.25">
      <c r="A35" s="22"/>
      <c r="B35" s="23" t="s">
        <v>123</v>
      </c>
      <c r="C35" s="24">
        <v>-4075.93</v>
      </c>
    </row>
    <row r="36" spans="1:3" ht="15.75" x14ac:dyDescent="0.25">
      <c r="A36" s="54"/>
      <c r="B36" s="48" t="s">
        <v>35</v>
      </c>
      <c r="C36" s="16"/>
    </row>
    <row r="37" spans="1:3" ht="16.149999999999999" customHeight="1" x14ac:dyDescent="0.25">
      <c r="A37" s="25" t="s">
        <v>36</v>
      </c>
      <c r="B37" s="26" t="s">
        <v>37</v>
      </c>
      <c r="C37" s="39">
        <v>10227.167999999998</v>
      </c>
    </row>
    <row r="38" spans="1:3" ht="15.6" customHeight="1" x14ac:dyDescent="0.25">
      <c r="A38" s="25" t="s">
        <v>38</v>
      </c>
      <c r="B38" s="26" t="s">
        <v>39</v>
      </c>
      <c r="C38" s="39">
        <v>12036.360000000002</v>
      </c>
    </row>
    <row r="39" spans="1:3" ht="47.25" x14ac:dyDescent="0.25">
      <c r="A39" s="25" t="s">
        <v>40</v>
      </c>
      <c r="B39" s="26" t="s">
        <v>41</v>
      </c>
      <c r="C39" s="39">
        <v>1382.3154999999999</v>
      </c>
    </row>
    <row r="40" spans="1:3" ht="15.75" x14ac:dyDescent="0.25">
      <c r="A40" s="25"/>
      <c r="B40" s="28" t="s">
        <v>42</v>
      </c>
      <c r="C40" s="24">
        <f>SUM(C37:C39)</f>
        <v>23645.843499999999</v>
      </c>
    </row>
    <row r="41" spans="1:3" ht="15.75" x14ac:dyDescent="0.25">
      <c r="A41" s="25"/>
      <c r="B41" s="48" t="s">
        <v>43</v>
      </c>
      <c r="C41" s="39"/>
    </row>
    <row r="42" spans="1:3" ht="16.5" customHeight="1" x14ac:dyDescent="0.25">
      <c r="A42" s="25" t="s">
        <v>44</v>
      </c>
      <c r="B42" s="26" t="s">
        <v>45</v>
      </c>
      <c r="C42" s="39">
        <v>467.87000000000006</v>
      </c>
    </row>
    <row r="43" spans="1:3" ht="16.5" customHeight="1" x14ac:dyDescent="0.25">
      <c r="A43" s="25"/>
      <c r="B43" s="26" t="s">
        <v>46</v>
      </c>
      <c r="C43" s="39"/>
    </row>
    <row r="44" spans="1:3" ht="15.75" x14ac:dyDescent="0.25">
      <c r="A44" s="40" t="s">
        <v>47</v>
      </c>
      <c r="B44" s="26" t="s">
        <v>48</v>
      </c>
      <c r="C44" s="39">
        <v>3764.6400000000003</v>
      </c>
    </row>
    <row r="45" spans="1:3" ht="13.5" customHeight="1" x14ac:dyDescent="0.25">
      <c r="A45" s="40" t="s">
        <v>49</v>
      </c>
      <c r="B45" s="26" t="s">
        <v>50</v>
      </c>
      <c r="C45" s="39">
        <v>8942.5920000000006</v>
      </c>
    </row>
    <row r="46" spans="1:3" ht="15.75" x14ac:dyDescent="0.25">
      <c r="A46" s="40" t="s">
        <v>51</v>
      </c>
      <c r="B46" s="26" t="s">
        <v>52</v>
      </c>
      <c r="C46" s="39">
        <v>1294.08</v>
      </c>
    </row>
    <row r="47" spans="1:3" ht="15.75" x14ac:dyDescent="0.25">
      <c r="A47" s="40" t="s">
        <v>53</v>
      </c>
      <c r="B47" s="26" t="s">
        <v>54</v>
      </c>
      <c r="C47" s="39">
        <v>3637.3500000000004</v>
      </c>
    </row>
    <row r="48" spans="1:3" ht="15.75" x14ac:dyDescent="0.25">
      <c r="A48" s="40" t="s">
        <v>55</v>
      </c>
      <c r="B48" s="26" t="s">
        <v>56</v>
      </c>
      <c r="C48" s="39">
        <v>2306.8999999999996</v>
      </c>
    </row>
    <row r="49" spans="1:3" ht="15.75" x14ac:dyDescent="0.25">
      <c r="A49" s="25" t="s">
        <v>57</v>
      </c>
      <c r="B49" s="26" t="s">
        <v>58</v>
      </c>
      <c r="C49" s="39">
        <v>1824.76</v>
      </c>
    </row>
    <row r="50" spans="1:3" ht="25.5" customHeight="1" x14ac:dyDescent="0.25">
      <c r="A50" s="25" t="s">
        <v>59</v>
      </c>
      <c r="B50" s="26" t="s">
        <v>60</v>
      </c>
      <c r="C50" s="39">
        <v>286.2</v>
      </c>
    </row>
    <row r="51" spans="1:3" ht="31.5" x14ac:dyDescent="0.25">
      <c r="A51" s="25" t="s">
        <v>61</v>
      </c>
      <c r="B51" s="26" t="s">
        <v>62</v>
      </c>
      <c r="C51" s="39">
        <v>4975.7759999999998</v>
      </c>
    </row>
    <row r="52" spans="1:3" ht="15.75" x14ac:dyDescent="0.25">
      <c r="A52" s="25" t="s">
        <v>63</v>
      </c>
      <c r="B52" s="26" t="s">
        <v>64</v>
      </c>
      <c r="C52" s="39">
        <v>8099.6799999999994</v>
      </c>
    </row>
    <row r="53" spans="1:3" ht="15.75" x14ac:dyDescent="0.25">
      <c r="A53" s="25" t="s">
        <v>65</v>
      </c>
      <c r="B53" s="26" t="s">
        <v>66</v>
      </c>
      <c r="C53" s="39">
        <v>290.03700000000003</v>
      </c>
    </row>
    <row r="54" spans="1:3" ht="15.75" x14ac:dyDescent="0.25">
      <c r="A54" s="25"/>
      <c r="B54" s="28" t="s">
        <v>67</v>
      </c>
      <c r="C54" s="24">
        <f>SUM(C42:C53)</f>
        <v>35889.884999999995</v>
      </c>
    </row>
    <row r="55" spans="1:3" ht="15.75" x14ac:dyDescent="0.25">
      <c r="A55" s="25"/>
      <c r="B55" s="48" t="s">
        <v>68</v>
      </c>
      <c r="C55" s="39"/>
    </row>
    <row r="56" spans="1:3" ht="13.5" customHeight="1" x14ac:dyDescent="0.25">
      <c r="A56" s="29">
        <v>43103</v>
      </c>
      <c r="B56" s="30" t="s">
        <v>69</v>
      </c>
      <c r="C56" s="39">
        <v>8634.5</v>
      </c>
    </row>
    <row r="57" spans="1:3" ht="15" customHeight="1" x14ac:dyDescent="0.25">
      <c r="A57" s="29">
        <v>43134</v>
      </c>
      <c r="B57" s="30" t="s">
        <v>70</v>
      </c>
      <c r="C57" s="39">
        <v>3728.4</v>
      </c>
    </row>
    <row r="58" spans="1:3" ht="12.75" customHeight="1" x14ac:dyDescent="0.25">
      <c r="A58" s="29">
        <v>43162</v>
      </c>
      <c r="B58" s="30" t="s">
        <v>71</v>
      </c>
      <c r="C58" s="39">
        <v>3950.7000000000003</v>
      </c>
    </row>
    <row r="59" spans="1:3" ht="14.25" customHeight="1" x14ac:dyDescent="0.25">
      <c r="A59" s="29">
        <v>43193</v>
      </c>
      <c r="B59" s="30" t="s">
        <v>72</v>
      </c>
      <c r="C59" s="39">
        <v>276.89999999999998</v>
      </c>
    </row>
    <row r="60" spans="1:3" ht="15.75" customHeight="1" x14ac:dyDescent="0.25">
      <c r="A60" s="29">
        <v>43223</v>
      </c>
      <c r="B60" s="30" t="s">
        <v>73</v>
      </c>
      <c r="C60" s="39">
        <v>9035.5</v>
      </c>
    </row>
    <row r="61" spans="1:3" ht="15.75" x14ac:dyDescent="0.25">
      <c r="A61" s="25"/>
      <c r="B61" s="28" t="s">
        <v>74</v>
      </c>
      <c r="C61" s="24">
        <f>SUM(C56:C60)</f>
        <v>25626</v>
      </c>
    </row>
    <row r="62" spans="1:3" ht="15.75" x14ac:dyDescent="0.25">
      <c r="A62" s="25"/>
      <c r="B62" s="48" t="s">
        <v>75</v>
      </c>
      <c r="C62" s="39"/>
    </row>
    <row r="63" spans="1:3" ht="33" customHeight="1" x14ac:dyDescent="0.25">
      <c r="A63" s="25" t="s">
        <v>76</v>
      </c>
      <c r="B63" s="26" t="s">
        <v>77</v>
      </c>
      <c r="C63" s="39">
        <v>1381.9410000000003</v>
      </c>
    </row>
    <row r="64" spans="1:3" ht="36" customHeight="1" x14ac:dyDescent="0.25">
      <c r="A64" s="25" t="s">
        <v>78</v>
      </c>
      <c r="B64" s="26" t="s">
        <v>79</v>
      </c>
      <c r="C64" s="39">
        <v>5527.764000000001</v>
      </c>
    </row>
    <row r="65" spans="1:3" ht="36.75" customHeight="1" x14ac:dyDescent="0.25">
      <c r="A65" s="25" t="s">
        <v>80</v>
      </c>
      <c r="B65" s="26" t="s">
        <v>81</v>
      </c>
      <c r="C65" s="39">
        <v>2763.8820000000005</v>
      </c>
    </row>
    <row r="66" spans="1:3" ht="37.5" customHeight="1" x14ac:dyDescent="0.25">
      <c r="A66" s="25" t="s">
        <v>82</v>
      </c>
      <c r="B66" s="26" t="s">
        <v>83</v>
      </c>
      <c r="C66" s="39">
        <v>7006.3840000000009</v>
      </c>
    </row>
    <row r="67" spans="1:3" ht="15.75" x14ac:dyDescent="0.25">
      <c r="A67" s="25"/>
      <c r="B67" s="28" t="s">
        <v>84</v>
      </c>
      <c r="C67" s="24">
        <f>SUM(C63:C66)</f>
        <v>16679.971000000005</v>
      </c>
    </row>
    <row r="68" spans="1:3" ht="31.5" x14ac:dyDescent="0.25">
      <c r="A68" s="31" t="s">
        <v>85</v>
      </c>
      <c r="B68" s="28" t="s">
        <v>86</v>
      </c>
      <c r="C68" s="39">
        <v>7097.3760000000029</v>
      </c>
    </row>
    <row r="69" spans="1:3" ht="17.45" customHeight="1" x14ac:dyDescent="0.25">
      <c r="A69" s="31" t="s">
        <v>87</v>
      </c>
      <c r="B69" s="28" t="s">
        <v>128</v>
      </c>
      <c r="C69" s="39">
        <v>1979.076</v>
      </c>
    </row>
    <row r="70" spans="1:3" ht="15" customHeight="1" x14ac:dyDescent="0.25">
      <c r="A70" s="31"/>
      <c r="B70" s="28" t="s">
        <v>88</v>
      </c>
      <c r="C70" s="24">
        <f>SUM(C68:C69)</f>
        <v>9076.452000000003</v>
      </c>
    </row>
    <row r="71" spans="1:3" ht="17.45" customHeight="1" x14ac:dyDescent="0.25">
      <c r="A71" s="31" t="s">
        <v>89</v>
      </c>
      <c r="B71" s="28" t="s">
        <v>90</v>
      </c>
      <c r="C71" s="24">
        <v>924.12</v>
      </c>
    </row>
    <row r="72" spans="1:3" ht="19.899999999999999" customHeight="1" x14ac:dyDescent="0.25">
      <c r="A72" s="31" t="s">
        <v>91</v>
      </c>
      <c r="B72" s="28" t="s">
        <v>92</v>
      </c>
      <c r="C72" s="24">
        <v>983.91600000000005</v>
      </c>
    </row>
    <row r="73" spans="1:3" ht="16.149999999999999" customHeight="1" x14ac:dyDescent="0.25">
      <c r="A73" s="31"/>
      <c r="B73" s="28" t="s">
        <v>93</v>
      </c>
      <c r="C73" s="39"/>
    </row>
    <row r="74" spans="1:3" ht="15.75" x14ac:dyDescent="0.25">
      <c r="A74" s="25" t="s">
        <v>94</v>
      </c>
      <c r="B74" s="26" t="s">
        <v>95</v>
      </c>
      <c r="C74" s="39">
        <v>5368.44</v>
      </c>
    </row>
    <row r="75" spans="1:3" ht="15" customHeight="1" x14ac:dyDescent="0.25">
      <c r="A75" s="25" t="s">
        <v>96</v>
      </c>
      <c r="B75" s="26" t="s">
        <v>97</v>
      </c>
      <c r="C75" s="39">
        <v>4045.1999999999994</v>
      </c>
    </row>
    <row r="76" spans="1:3" ht="33.75" customHeight="1" x14ac:dyDescent="0.25">
      <c r="A76" s="25"/>
      <c r="B76" s="26" t="s">
        <v>98</v>
      </c>
      <c r="C76" s="39">
        <v>3938.52</v>
      </c>
    </row>
    <row r="77" spans="1:3" ht="36.75" customHeight="1" x14ac:dyDescent="0.25">
      <c r="A77" s="25"/>
      <c r="B77" s="26" t="s">
        <v>99</v>
      </c>
      <c r="C77" s="39">
        <v>3938.52</v>
      </c>
    </row>
    <row r="78" spans="1:3" ht="39" customHeight="1" x14ac:dyDescent="0.25">
      <c r="A78" s="25"/>
      <c r="B78" s="26" t="s">
        <v>100</v>
      </c>
      <c r="C78" s="39">
        <v>3938.52</v>
      </c>
    </row>
    <row r="79" spans="1:3" ht="18.75" customHeight="1" x14ac:dyDescent="0.25">
      <c r="A79" s="25"/>
      <c r="B79" s="28" t="s">
        <v>101</v>
      </c>
      <c r="C79" s="24">
        <f>SUM(C74:C78)</f>
        <v>21229.200000000001</v>
      </c>
    </row>
    <row r="80" spans="1:3" ht="18" customHeight="1" x14ac:dyDescent="0.25">
      <c r="A80" s="25"/>
      <c r="B80" s="48" t="s">
        <v>102</v>
      </c>
      <c r="C80" s="39"/>
    </row>
    <row r="81" spans="1:3" ht="15.75" x14ac:dyDescent="0.25">
      <c r="A81" s="25" t="s">
        <v>103</v>
      </c>
      <c r="B81" s="26" t="s">
        <v>104</v>
      </c>
      <c r="C81" s="39"/>
    </row>
    <row r="82" spans="1:3" ht="18" customHeight="1" x14ac:dyDescent="0.25">
      <c r="A82" s="32"/>
      <c r="B82" s="33" t="s">
        <v>105</v>
      </c>
      <c r="C82" s="39">
        <v>0</v>
      </c>
    </row>
    <row r="83" spans="1:3" ht="15.75" x14ac:dyDescent="0.25">
      <c r="A83" s="32" t="s">
        <v>106</v>
      </c>
      <c r="B83" s="34" t="s">
        <v>107</v>
      </c>
      <c r="C83" s="39"/>
    </row>
    <row r="84" spans="1:3" ht="15.75" x14ac:dyDescent="0.25">
      <c r="A84" s="32" t="s">
        <v>108</v>
      </c>
      <c r="B84" s="34" t="s">
        <v>109</v>
      </c>
      <c r="C84" s="39"/>
    </row>
    <row r="85" spans="1:3" ht="15.75" x14ac:dyDescent="0.25">
      <c r="A85" s="32" t="s">
        <v>110</v>
      </c>
      <c r="B85" s="34" t="s">
        <v>111</v>
      </c>
      <c r="C85" s="39"/>
    </row>
    <row r="86" spans="1:3" ht="15.75" x14ac:dyDescent="0.25">
      <c r="A86" s="32"/>
      <c r="B86" s="35" t="s">
        <v>112</v>
      </c>
      <c r="C86" s="39">
        <v>800</v>
      </c>
    </row>
    <row r="87" spans="1:3" ht="15.75" x14ac:dyDescent="0.25">
      <c r="A87" s="25"/>
      <c r="B87" s="26" t="s">
        <v>113</v>
      </c>
      <c r="C87" s="39">
        <v>0</v>
      </c>
    </row>
    <row r="88" spans="1:3" ht="15.75" x14ac:dyDescent="0.25">
      <c r="A88" s="25"/>
      <c r="B88" s="34" t="s">
        <v>114</v>
      </c>
      <c r="C88" s="39">
        <v>584.09999999999991</v>
      </c>
    </row>
    <row r="89" spans="1:3" ht="15.75" x14ac:dyDescent="0.25">
      <c r="A89" s="25"/>
      <c r="B89" s="26" t="s">
        <v>115</v>
      </c>
      <c r="C89" s="39">
        <v>321.33</v>
      </c>
    </row>
    <row r="90" spans="1:3" ht="31.5" x14ac:dyDescent="0.25">
      <c r="A90" s="25"/>
      <c r="B90" s="34" t="s">
        <v>116</v>
      </c>
      <c r="C90" s="39">
        <v>46.530612244897959</v>
      </c>
    </row>
    <row r="91" spans="1:3" ht="15.75" x14ac:dyDescent="0.25">
      <c r="A91" s="25"/>
      <c r="B91" s="36" t="s">
        <v>117</v>
      </c>
      <c r="C91" s="39">
        <v>574.88200000000006</v>
      </c>
    </row>
    <row r="92" spans="1:3" ht="15.75" x14ac:dyDescent="0.25">
      <c r="A92" s="37"/>
      <c r="B92" s="28" t="s">
        <v>118</v>
      </c>
      <c r="C92" s="24">
        <f>SUM(C82:C91)</f>
        <v>2326.8426122448982</v>
      </c>
    </row>
    <row r="93" spans="1:3" ht="15.75" x14ac:dyDescent="0.25">
      <c r="A93" s="25"/>
      <c r="B93" s="38" t="s">
        <v>119</v>
      </c>
      <c r="C93" s="24">
        <f>28525.992*0.75</f>
        <v>21394.493999999999</v>
      </c>
    </row>
    <row r="94" spans="1:3" ht="15.75" x14ac:dyDescent="0.25">
      <c r="A94" s="25"/>
      <c r="B94" s="28" t="s">
        <v>129</v>
      </c>
      <c r="C94" s="24">
        <f>C40+C54+C61+C67+C70+C71+C72+C79+C92+C93</f>
        <v>157776.7241122449</v>
      </c>
    </row>
    <row r="95" spans="1:3" s="44" customFormat="1" ht="15.75" x14ac:dyDescent="0.25">
      <c r="A95" s="41"/>
      <c r="B95" s="42" t="s">
        <v>124</v>
      </c>
      <c r="C95" s="43">
        <v>154368</v>
      </c>
    </row>
    <row r="96" spans="1:3" s="20" customFormat="1" ht="15.75" x14ac:dyDescent="0.25">
      <c r="A96" s="41"/>
      <c r="B96" s="42" t="s">
        <v>125</v>
      </c>
      <c r="C96" s="43">
        <v>153865.84</v>
      </c>
    </row>
    <row r="97" spans="1:3" s="20" customFormat="1" ht="15.75" x14ac:dyDescent="0.25">
      <c r="A97" s="45"/>
      <c r="B97" s="42" t="s">
        <v>127</v>
      </c>
      <c r="C97" s="46">
        <f>C96-C94</f>
        <v>-3910.8841122449085</v>
      </c>
    </row>
    <row r="98" spans="1:3" s="20" customFormat="1" ht="15.75" x14ac:dyDescent="0.25">
      <c r="A98" s="45"/>
      <c r="B98" s="42" t="s">
        <v>126</v>
      </c>
      <c r="C98" s="46">
        <f>C35+C97</f>
        <v>-7986.8141122449088</v>
      </c>
    </row>
    <row r="99" spans="1:3" s="17" customFormat="1" ht="15.75" x14ac:dyDescent="0.25">
      <c r="A99" s="47"/>
      <c r="C99" s="27"/>
    </row>
    <row r="100" spans="1:3" s="17" customFormat="1" ht="15.75" x14ac:dyDescent="0.25">
      <c r="A100" s="47"/>
      <c r="C100" s="27"/>
    </row>
    <row r="101" spans="1:3" s="17" customFormat="1" ht="15.75" x14ac:dyDescent="0.25">
      <c r="A101" s="47"/>
      <c r="C101" s="27"/>
    </row>
    <row r="102" spans="1:3" s="17" customFormat="1" ht="15.75" x14ac:dyDescent="0.25">
      <c r="A102" s="47"/>
      <c r="C102" s="27"/>
    </row>
    <row r="103" spans="1:3" s="17" customFormat="1" ht="15.75" x14ac:dyDescent="0.25">
      <c r="A103" s="47"/>
      <c r="C103" s="27"/>
    </row>
  </sheetData>
  <mergeCells count="3">
    <mergeCell ref="A31:B31"/>
    <mergeCell ref="A32:B32"/>
    <mergeCell ref="A33:B3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2024-02-07T07:28:15Z</dcterms:created>
  <dcterms:modified xsi:type="dcterms:W3CDTF">2024-03-15T02:54:37Z</dcterms:modified>
</cp:coreProperties>
</file>