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0" i="1" l="1"/>
  <c r="C99" i="1" l="1"/>
  <c r="C80" i="1"/>
  <c r="C71" i="1"/>
  <c r="C68" i="1"/>
  <c r="C62" i="1"/>
  <c r="C54" i="1"/>
  <c r="C41" i="1"/>
  <c r="B9" i="1"/>
  <c r="C101" i="1" l="1"/>
  <c r="C105" i="1" s="1"/>
  <c r="C106" i="1" s="1"/>
</calcChain>
</file>

<file path=xl/sharedStrings.xml><?xml version="1.0" encoding="utf-8"?>
<sst xmlns="http://schemas.openxmlformats.org/spreadsheetml/2006/main" count="142" uniqueCount="139">
  <si>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</si>
  <si>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</si>
  <si>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ул.Первостроителей,13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</si>
  <si>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</si>
  <si>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</si>
  <si>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</si>
  <si>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</si>
  <si>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</si>
  <si>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</si>
  <si>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</si>
  <si>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</si>
  <si>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</si>
  <si>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</si>
  <si>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</si>
  <si>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</si>
  <si>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</si>
  <si>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</si>
  <si>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</si>
  <si>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</si>
  <si>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</si>
  <si>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</si>
  <si>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</si>
  <si>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</si>
  <si>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</si>
  <si>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</si>
  <si>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</si>
  <si>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</si>
  <si>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</si>
  <si>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</si>
  <si>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</si>
  <si>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</si>
  <si>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</si>
  <si>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</si>
  <si>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</si>
  <si>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</si>
  <si>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</si>
  <si>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</si>
  <si>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лестн. площадок и маршей нижних 2-х эт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</si>
  <si>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</si>
  <si>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</si>
  <si>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</si>
  <si>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</si>
  <si>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</si>
  <si>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</si>
  <si>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</si>
  <si>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</si>
  <si>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</si>
  <si>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</si>
  <si>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</si>
  <si>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</si>
  <si>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</si>
  <si>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</si>
  <si>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</si>
  <si>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</si>
  <si>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</si>
  <si>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</si>
  <si>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</si>
  <si>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</si>
  <si>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</si>
  <si>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</si>
  <si>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</si>
  <si>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</si>
  <si>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</si>
  <si>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</si>
  <si>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</si>
  <si>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</si>
  <si>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</si>
  <si>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</si>
  <si>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</si>
  <si>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</si>
  <si>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</si>
  <si>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</si>
  <si>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</si>
  <si>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</si>
  <si>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</si>
  <si>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</si>
  <si>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</si>
  <si>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</si>
  <si>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</si>
  <si>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</si>
  <si>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</si>
  <si>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</si>
  <si>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</si>
  <si>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</si>
  <si>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</si>
  <si>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</si>
  <si>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</si>
  <si>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</si>
  <si>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</si>
  <si>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</si>
  <si>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</si>
  <si>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</si>
  <si>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</si>
  <si>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</si>
  <si>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</si>
  <si>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</si>
  <si>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</si>
  <si>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</si>
  <si>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</si>
  <si>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</si>
  <si>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</si>
  <si>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</si>
  <si>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</si>
  <si>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</si>
  <si>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</si>
  <si>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ВИК, канализации и отопления (непредвиденные работы)</t>
  </si>
  <si>
    <t>подготовка оборудования ИТП МКД к промывке системы отопления:</t>
  </si>
  <si>
    <t>а</t>
  </si>
  <si>
    <t>установка сантехнической прокладки 3/4 (ИТП)</t>
  </si>
  <si>
    <t>б</t>
  </si>
  <si>
    <t>устанановка шарового крана  Ду20мм</t>
  </si>
  <si>
    <t>в</t>
  </si>
  <si>
    <t>установка ниппель перехода Ду 3/4; 1*3/4</t>
  </si>
  <si>
    <t>уплотнение соединений сантехническим льном</t>
  </si>
  <si>
    <t>установка муфты Ду 25мм</t>
  </si>
  <si>
    <t xml:space="preserve">замена вентиля Ду 15 мм </t>
  </si>
  <si>
    <t xml:space="preserve"> 9.3</t>
  </si>
  <si>
    <t>Текущий ремонт систем конструкт.элементов) (непредвиденные работы</t>
  </si>
  <si>
    <t>очистка канализационных вытяжек на кровле от снежного куржака с телевышки</t>
  </si>
  <si>
    <t>стоимость работы телевышки</t>
  </si>
  <si>
    <t>сбор для утилизации автопокрышек б/у с площадок ТКО от МКД (Первостроителей 11,13,17)</t>
  </si>
  <si>
    <t>изготовление  и установка деревянных трапов для прохода в весений период к МКД из обрезной доски</t>
  </si>
  <si>
    <t>окраска МАФ (скамейки)</t>
  </si>
  <si>
    <t>обрезка веток под вывозку</t>
  </si>
  <si>
    <t>Вывоз травы автотранспортом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</si>
  <si>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</si>
  <si>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</si>
  <si>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</si>
  <si>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ул.Первостроителей 13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</si>
  <si>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</si>
  <si>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</si>
  <si>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</si>
  <si>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</si>
  <si>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</si>
  <si>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</si>
  <si>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</si>
  <si>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Сумма затрат по дому :</t>
  </si>
  <si>
    <t>3.6.</t>
  </si>
  <si>
    <t xml:space="preserve">Оплата по нежилым помещениям (без НДС)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</si>
</sst>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8" fillId="0" borderId="7" xfId="0" applyFont="1" applyFill="1" applyBorder="1"/>
    <xf numFmtId="2" fontId="8" fillId="0" borderId="0" xfId="1" applyNumberFormat="1" applyFont="1" applyFill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10" fillId="0" borderId="0" xfId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left"/>
    </xf>
    <xf numFmtId="2" fontId="10" fillId="0" borderId="7" xfId="0" applyNumberFormat="1" applyFont="1" applyFill="1" applyBorder="1"/>
    <xf numFmtId="0" fontId="8" fillId="0" borderId="7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vertical="top" wrapText="1"/>
    </xf>
    <xf numFmtId="2" fontId="8" fillId="0" borderId="0" xfId="0" applyNumberFormat="1" applyFont="1" applyFill="1"/>
    <xf numFmtId="0" fontId="8" fillId="0" borderId="7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 wrapText="1"/>
    </xf>
    <xf numFmtId="164" fontId="8" fillId="0" borderId="7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top"/>
    </xf>
    <xf numFmtId="0" fontId="12" fillId="0" borderId="7" xfId="0" applyFont="1" applyBorder="1" applyAlignment="1">
      <alignment horizontal="center"/>
    </xf>
    <xf numFmtId="0" fontId="12" fillId="0" borderId="7" xfId="0" applyFont="1" applyFill="1" applyBorder="1"/>
    <xf numFmtId="0" fontId="12" fillId="0" borderId="7" xfId="0" applyFont="1" applyBorder="1"/>
    <xf numFmtId="0" fontId="12" fillId="0" borderId="7" xfId="0" applyFont="1" applyBorder="1" applyAlignment="1">
      <alignment wrapText="1"/>
    </xf>
    <xf numFmtId="16" fontId="8" fillId="0" borderId="7" xfId="0" applyNumberFormat="1" applyFont="1" applyFill="1" applyBorder="1" applyAlignment="1">
      <alignment horizontal="center" vertical="top"/>
    </xf>
    <xf numFmtId="0" fontId="10" fillId="0" borderId="7" xfId="0" applyFont="1" applyBorder="1" applyAlignment="1">
      <alignment wrapText="1"/>
    </xf>
    <xf numFmtId="0" fontId="8" fillId="0" borderId="7" xfId="0" applyFont="1" applyBorder="1"/>
    <xf numFmtId="0" fontId="10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wrapText="1"/>
    </xf>
    <xf numFmtId="2" fontId="8" fillId="0" borderId="7" xfId="0" applyNumberFormat="1" applyFont="1" applyFill="1" applyBorder="1"/>
    <xf numFmtId="0" fontId="8" fillId="0" borderId="7" xfId="1" applyFont="1" applyBorder="1" applyAlignment="1">
      <alignment horizontal="center"/>
    </xf>
    <xf numFmtId="0" fontId="10" fillId="0" borderId="7" xfId="1" applyFont="1" applyBorder="1"/>
    <xf numFmtId="2" fontId="10" fillId="0" borderId="7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8" fillId="0" borderId="7" xfId="1" applyFont="1" applyBorder="1" applyAlignment="1">
      <alignment horizontal="center" wrapText="1"/>
    </xf>
    <xf numFmtId="2" fontId="10" fillId="0" borderId="7" xfId="1" applyNumberFormat="1" applyFont="1" applyBorder="1" applyAlignment="1">
      <alignment wrapText="1"/>
    </xf>
    <xf numFmtId="0" fontId="8" fillId="0" borderId="0" xfId="0" applyFont="1" applyFill="1" applyAlignment="1">
      <alignment horizontal="center"/>
    </xf>
    <xf numFmtId="0" fontId="10" fillId="0" borderId="7" xfId="0" applyFont="1" applyFill="1" applyBorder="1"/>
    <xf numFmtId="0" fontId="10" fillId="0" borderId="7" xfId="1" applyFont="1" applyBorder="1" applyAlignment="1"/>
    <xf numFmtId="0" fontId="10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abSelected="1" topLeftCell="A37" workbookViewId="0">
      <selection activeCell="C88" sqref="C88"/>
    </sheetView>
  </sheetViews>
  <sheetFormatPr defaultColWidth="9.140625" defaultRowHeight="11.25" x14ac:dyDescent="0.2"/>
  <cols>
    <col min="1" max="1" width="6.140625" style="1" customWidth="1"/>
    <col min="2" max="2" width="80.42578125" style="1" customWidth="1"/>
    <col min="3" max="3" width="13.7109375" style="1" customWidth="1"/>
    <col min="4" max="200" width="9.140625" style="1" customWidth="1"/>
    <col min="201" max="201" width="3.85546875" style="1" customWidth="1"/>
    <col min="202" max="202" width="48.7109375" style="1" customWidth="1"/>
    <col min="203" max="203" width="9.5703125" style="1" customWidth="1"/>
    <col min="204" max="204" width="7.28515625" style="1" customWidth="1"/>
    <col min="205" max="205" width="8.42578125" style="1" customWidth="1"/>
    <col min="206" max="206" width="5.42578125" style="1" customWidth="1"/>
    <col min="207" max="207" width="7.5703125" style="1" customWidth="1"/>
    <col min="208" max="208" width="9.5703125" style="1" customWidth="1"/>
    <col min="209" max="209" width="8.42578125" style="1" customWidth="1"/>
    <col min="210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2.75" hidden="1" customHeight="1" x14ac:dyDescent="0.2">
      <c r="A3" s="3"/>
      <c r="B3" s="4" t="s">
        <v>2</v>
      </c>
    </row>
    <row r="4" spans="1:2" hidden="1" x14ac:dyDescent="0.2">
      <c r="A4" s="5"/>
      <c r="B4" s="6"/>
    </row>
    <row r="5" spans="1:2" hidden="1" x14ac:dyDescent="0.2">
      <c r="A5" s="5"/>
      <c r="B5" s="6"/>
    </row>
    <row r="6" spans="1:2" hidden="1" x14ac:dyDescent="0.2">
      <c r="A6" s="7"/>
      <c r="B6" s="8"/>
    </row>
    <row r="7" spans="1:2" hidden="1" x14ac:dyDescent="0.2">
      <c r="A7" s="7"/>
      <c r="B7" s="8"/>
    </row>
    <row r="8" spans="1:2" hidden="1" x14ac:dyDescent="0.2">
      <c r="A8" s="9"/>
      <c r="B8" s="10"/>
    </row>
    <row r="9" spans="1:2" hidden="1" x14ac:dyDescent="0.2">
      <c r="A9" s="11">
        <v>1</v>
      </c>
      <c r="B9" s="11">
        <f>A9+1</f>
        <v>2</v>
      </c>
    </row>
    <row r="10" spans="1:2" hidden="1" x14ac:dyDescent="0.2">
      <c r="A10" s="11"/>
      <c r="B10" s="12" t="s">
        <v>3</v>
      </c>
    </row>
    <row r="11" spans="1:2" hidden="1" x14ac:dyDescent="0.2">
      <c r="A11" s="13" t="s">
        <v>4</v>
      </c>
      <c r="B11" s="14" t="s">
        <v>5</v>
      </c>
    </row>
    <row r="12" spans="1:2" hidden="1" x14ac:dyDescent="0.2">
      <c r="A12" s="13" t="s">
        <v>6</v>
      </c>
      <c r="B12" s="14" t="s">
        <v>7</v>
      </c>
    </row>
    <row r="13" spans="1:2" hidden="1" x14ac:dyDescent="0.2">
      <c r="A13" s="11" t="s">
        <v>8</v>
      </c>
      <c r="B13" s="15" t="s">
        <v>9</v>
      </c>
    </row>
    <row r="14" spans="1:2" hidden="1" x14ac:dyDescent="0.2">
      <c r="A14" s="13" t="s">
        <v>10</v>
      </c>
      <c r="B14" s="14" t="s">
        <v>11</v>
      </c>
    </row>
    <row r="15" spans="1:2" hidden="1" x14ac:dyDescent="0.2">
      <c r="A15" s="13" t="s">
        <v>12</v>
      </c>
      <c r="B15" s="14" t="s">
        <v>13</v>
      </c>
    </row>
    <row r="16" spans="1:2" hidden="1" x14ac:dyDescent="0.2">
      <c r="A16" s="13"/>
      <c r="B16" s="14" t="s">
        <v>14</v>
      </c>
    </row>
    <row r="17" spans="1:3" hidden="1" x14ac:dyDescent="0.2">
      <c r="A17" s="13"/>
      <c r="B17" s="14" t="s">
        <v>15</v>
      </c>
    </row>
    <row r="18" spans="1:3" hidden="1" x14ac:dyDescent="0.2">
      <c r="A18" s="13" t="s">
        <v>16</v>
      </c>
      <c r="B18" s="14" t="s">
        <v>17</v>
      </c>
    </row>
    <row r="19" spans="1:3" hidden="1" x14ac:dyDescent="0.2">
      <c r="A19" s="13" t="s">
        <v>18</v>
      </c>
      <c r="B19" s="14" t="s">
        <v>19</v>
      </c>
    </row>
    <row r="20" spans="1:3" hidden="1" x14ac:dyDescent="0.2">
      <c r="A20" s="13" t="s">
        <v>20</v>
      </c>
      <c r="B20" s="14" t="s">
        <v>21</v>
      </c>
    </row>
    <row r="21" spans="1:3" ht="12" hidden="1" customHeight="1" x14ac:dyDescent="0.2">
      <c r="A21" s="13" t="s">
        <v>22</v>
      </c>
      <c r="B21" s="14" t="s">
        <v>23</v>
      </c>
    </row>
    <row r="22" spans="1:3" ht="13.5" hidden="1" customHeight="1" x14ac:dyDescent="0.2">
      <c r="A22" s="16" t="s">
        <v>24</v>
      </c>
      <c r="B22" s="17" t="s">
        <v>25</v>
      </c>
    </row>
    <row r="23" spans="1:3" ht="15" hidden="1" customHeight="1" x14ac:dyDescent="0.2">
      <c r="A23" s="16"/>
      <c r="B23" s="17" t="s">
        <v>26</v>
      </c>
    </row>
    <row r="24" spans="1:3" ht="12.75" hidden="1" customHeight="1" x14ac:dyDescent="0.2">
      <c r="A24" s="16"/>
      <c r="B24" s="17" t="s">
        <v>27</v>
      </c>
    </row>
    <row r="25" spans="1:3" ht="12.75" hidden="1" customHeight="1" x14ac:dyDescent="0.2">
      <c r="A25" s="16"/>
      <c r="B25" s="17" t="s">
        <v>29</v>
      </c>
    </row>
    <row r="26" spans="1:3" ht="13.5" hidden="1" customHeight="1" x14ac:dyDescent="0.2">
      <c r="A26" s="16"/>
      <c r="B26" s="17" t="s">
        <v>30</v>
      </c>
    </row>
    <row r="27" spans="1:3" ht="11.25" hidden="1" customHeight="1" x14ac:dyDescent="0.2">
      <c r="A27" s="16"/>
      <c r="B27" s="17" t="s">
        <v>31</v>
      </c>
    </row>
    <row r="28" spans="1:3" ht="25.5" hidden="1" customHeight="1" x14ac:dyDescent="0.2">
      <c r="A28" s="16" t="s">
        <v>28</v>
      </c>
      <c r="B28" s="17" t="s">
        <v>32</v>
      </c>
    </row>
    <row r="29" spans="1:3" ht="13.5" hidden="1" customHeight="1" x14ac:dyDescent="0.2">
      <c r="A29" s="16" t="s">
        <v>33</v>
      </c>
      <c r="B29" s="17" t="s">
        <v>34</v>
      </c>
    </row>
    <row r="30" spans="1:3" ht="13.5" hidden="1" customHeight="1" x14ac:dyDescent="0.2">
      <c r="A30" s="18"/>
      <c r="B30" s="19"/>
    </row>
    <row r="31" spans="1:3" s="23" customFormat="1" ht="15.75" x14ac:dyDescent="0.25">
      <c r="A31" s="56" t="s">
        <v>129</v>
      </c>
      <c r="B31" s="56"/>
      <c r="C31" s="22"/>
    </row>
    <row r="32" spans="1:3" s="24" customFormat="1" ht="15.75" x14ac:dyDescent="0.25">
      <c r="A32" s="56" t="s">
        <v>127</v>
      </c>
      <c r="B32" s="56"/>
      <c r="C32" s="22"/>
    </row>
    <row r="33" spans="1:3" s="24" customFormat="1" ht="15.75" x14ac:dyDescent="0.25">
      <c r="A33" s="56" t="s">
        <v>128</v>
      </c>
      <c r="B33" s="56"/>
      <c r="C33" s="22"/>
    </row>
    <row r="34" spans="1:3" s="24" customFormat="1" ht="15.75" x14ac:dyDescent="0.25">
      <c r="A34" s="25"/>
      <c r="B34" s="25"/>
      <c r="C34" s="22"/>
    </row>
    <row r="35" spans="1:3" s="20" customFormat="1" ht="13.5" customHeight="1" x14ac:dyDescent="0.25">
      <c r="A35" s="26"/>
      <c r="B35" s="27" t="s">
        <v>130</v>
      </c>
      <c r="C35" s="28">
        <v>-125429.63595799996</v>
      </c>
    </row>
    <row r="36" spans="1:3" ht="15.75" x14ac:dyDescent="0.25">
      <c r="A36" s="21"/>
      <c r="B36" s="54" t="s">
        <v>35</v>
      </c>
      <c r="C36" s="21"/>
    </row>
    <row r="37" spans="1:3" ht="15.75" x14ac:dyDescent="0.25">
      <c r="A37" s="29" t="s">
        <v>36</v>
      </c>
      <c r="B37" s="30" t="s">
        <v>37</v>
      </c>
      <c r="C37" s="46">
        <v>9061.6320000000014</v>
      </c>
    </row>
    <row r="38" spans="1:3" ht="15.75" x14ac:dyDescent="0.25">
      <c r="A38" s="32" t="s">
        <v>38</v>
      </c>
      <c r="B38" s="30" t="s">
        <v>39</v>
      </c>
      <c r="C38" s="46">
        <v>10664.64</v>
      </c>
    </row>
    <row r="39" spans="1:3" ht="47.25" x14ac:dyDescent="0.25">
      <c r="A39" s="32" t="s">
        <v>40</v>
      </c>
      <c r="B39" s="30" t="s">
        <v>41</v>
      </c>
      <c r="C39" s="46">
        <v>1111.546</v>
      </c>
    </row>
    <row r="40" spans="1:3" ht="15.75" x14ac:dyDescent="0.25">
      <c r="A40" s="29" t="s">
        <v>42</v>
      </c>
      <c r="B40" s="30" t="s">
        <v>43</v>
      </c>
      <c r="C40" s="46">
        <v>111.32099999999998</v>
      </c>
    </row>
    <row r="41" spans="1:3" ht="15.75" x14ac:dyDescent="0.25">
      <c r="A41" s="29"/>
      <c r="B41" s="33" t="s">
        <v>44</v>
      </c>
      <c r="C41" s="28">
        <f>SUM(C37:C40)</f>
        <v>20949.138999999999</v>
      </c>
    </row>
    <row r="42" spans="1:3" ht="15.75" x14ac:dyDescent="0.25">
      <c r="A42" s="29"/>
      <c r="B42" s="54" t="s">
        <v>45</v>
      </c>
      <c r="C42" s="46"/>
    </row>
    <row r="43" spans="1:3" ht="15.75" x14ac:dyDescent="0.25">
      <c r="A43" s="29" t="s">
        <v>46</v>
      </c>
      <c r="B43" s="30" t="s">
        <v>47</v>
      </c>
      <c r="C43" s="46">
        <v>1220</v>
      </c>
    </row>
    <row r="44" spans="1:3" ht="15.75" x14ac:dyDescent="0.25">
      <c r="A44" s="41" t="s">
        <v>48</v>
      </c>
      <c r="B44" s="30" t="s">
        <v>49</v>
      </c>
      <c r="C44" s="46">
        <v>1747.152</v>
      </c>
    </row>
    <row r="45" spans="1:3" ht="15.75" x14ac:dyDescent="0.25">
      <c r="A45" s="41" t="s">
        <v>50</v>
      </c>
      <c r="B45" s="30" t="s">
        <v>51</v>
      </c>
      <c r="C45" s="46">
        <v>814.0139999999999</v>
      </c>
    </row>
    <row r="46" spans="1:3" ht="15.75" x14ac:dyDescent="0.25">
      <c r="A46" s="41" t="s">
        <v>52</v>
      </c>
      <c r="B46" s="30" t="s">
        <v>53</v>
      </c>
      <c r="C46" s="46">
        <v>1294.08</v>
      </c>
    </row>
    <row r="47" spans="1:3" ht="15.75" x14ac:dyDescent="0.25">
      <c r="A47" s="41" t="s">
        <v>54</v>
      </c>
      <c r="B47" s="30" t="s">
        <v>55</v>
      </c>
      <c r="C47" s="46">
        <v>5681.0475000000006</v>
      </c>
    </row>
    <row r="48" spans="1:3" ht="15.75" x14ac:dyDescent="0.25">
      <c r="A48" s="41" t="s">
        <v>56</v>
      </c>
      <c r="B48" s="30" t="s">
        <v>57</v>
      </c>
      <c r="C48" s="46">
        <v>3603.0650000000005</v>
      </c>
    </row>
    <row r="49" spans="1:3" ht="31.5" x14ac:dyDescent="0.25">
      <c r="A49" s="29" t="s">
        <v>58</v>
      </c>
      <c r="B49" s="30" t="s">
        <v>59</v>
      </c>
      <c r="C49" s="46">
        <v>1462.5519999999999</v>
      </c>
    </row>
    <row r="50" spans="1:3" ht="31.5" x14ac:dyDescent="0.25">
      <c r="A50" s="29" t="s">
        <v>60</v>
      </c>
      <c r="B50" s="30" t="s">
        <v>61</v>
      </c>
      <c r="C50" s="46">
        <v>286.2</v>
      </c>
    </row>
    <row r="51" spans="1:3" ht="31.5" x14ac:dyDescent="0.25">
      <c r="A51" s="29" t="s">
        <v>62</v>
      </c>
      <c r="B51" s="30" t="s">
        <v>63</v>
      </c>
      <c r="C51" s="46">
        <v>5295.8879999999999</v>
      </c>
    </row>
    <row r="52" spans="1:3" ht="15.75" x14ac:dyDescent="0.25">
      <c r="A52" s="29" t="s">
        <v>64</v>
      </c>
      <c r="B52" s="30" t="s">
        <v>65</v>
      </c>
      <c r="C52" s="46">
        <v>3759.0239999999994</v>
      </c>
    </row>
    <row r="53" spans="1:3" ht="15.75" x14ac:dyDescent="0.25">
      <c r="A53" s="29"/>
      <c r="B53" s="30" t="s">
        <v>66</v>
      </c>
      <c r="C53" s="46">
        <v>286.67100000000005</v>
      </c>
    </row>
    <row r="54" spans="1:3" ht="15.75" x14ac:dyDescent="0.25">
      <c r="A54" s="29"/>
      <c r="B54" s="33" t="s">
        <v>67</v>
      </c>
      <c r="C54" s="28">
        <f>SUM(C43:C53)</f>
        <v>25449.693499999998</v>
      </c>
    </row>
    <row r="55" spans="1:3" ht="15.75" x14ac:dyDescent="0.25">
      <c r="A55" s="29"/>
      <c r="B55" s="54" t="s">
        <v>68</v>
      </c>
      <c r="C55" s="46"/>
    </row>
    <row r="56" spans="1:3" ht="15.75" x14ac:dyDescent="0.25">
      <c r="A56" s="34">
        <v>43103</v>
      </c>
      <c r="B56" s="35" t="s">
        <v>69</v>
      </c>
      <c r="C56" s="46">
        <v>10048.5</v>
      </c>
    </row>
    <row r="57" spans="1:3" ht="18" customHeight="1" x14ac:dyDescent="0.25">
      <c r="A57" s="34">
        <v>43134</v>
      </c>
      <c r="B57" s="35" t="s">
        <v>70</v>
      </c>
      <c r="C57" s="46">
        <v>7456.8</v>
      </c>
    </row>
    <row r="58" spans="1:3" ht="18" customHeight="1" x14ac:dyDescent="0.25">
      <c r="A58" s="34">
        <v>43162</v>
      </c>
      <c r="B58" s="35" t="s">
        <v>71</v>
      </c>
      <c r="C58" s="46">
        <v>5926.05</v>
      </c>
    </row>
    <row r="59" spans="1:3" ht="17.25" customHeight="1" x14ac:dyDescent="0.25">
      <c r="A59" s="34">
        <v>43193</v>
      </c>
      <c r="B59" s="35" t="s">
        <v>72</v>
      </c>
      <c r="C59" s="46">
        <v>276.89999999999998</v>
      </c>
    </row>
    <row r="60" spans="1:3" ht="18.75" customHeight="1" x14ac:dyDescent="0.25">
      <c r="A60" s="34">
        <v>43223</v>
      </c>
      <c r="B60" s="35" t="s">
        <v>73</v>
      </c>
      <c r="C60" s="46">
        <v>1445.68</v>
      </c>
    </row>
    <row r="61" spans="1:3" ht="15.75" x14ac:dyDescent="0.25">
      <c r="A61" s="34" t="s">
        <v>137</v>
      </c>
      <c r="B61" s="30" t="s">
        <v>74</v>
      </c>
      <c r="C61" s="46">
        <v>154.94</v>
      </c>
    </row>
    <row r="62" spans="1:3" ht="15.75" x14ac:dyDescent="0.25">
      <c r="A62" s="29"/>
      <c r="B62" s="33" t="s">
        <v>75</v>
      </c>
      <c r="C62" s="28">
        <f>SUM(C56:C61)</f>
        <v>25308.87</v>
      </c>
    </row>
    <row r="63" spans="1:3" ht="15.75" x14ac:dyDescent="0.25">
      <c r="A63" s="29"/>
      <c r="B63" s="54" t="s">
        <v>76</v>
      </c>
      <c r="C63" s="46"/>
    </row>
    <row r="64" spans="1:3" ht="31.5" x14ac:dyDescent="0.25">
      <c r="A64" s="29" t="s">
        <v>77</v>
      </c>
      <c r="B64" s="30" t="s">
        <v>78</v>
      </c>
      <c r="C64" s="46">
        <v>1365.9030000000002</v>
      </c>
    </row>
    <row r="65" spans="1:3" ht="23.25" customHeight="1" x14ac:dyDescent="0.25">
      <c r="A65" s="29" t="s">
        <v>79</v>
      </c>
      <c r="B65" s="30" t="s">
        <v>80</v>
      </c>
      <c r="C65" s="46">
        <v>4097.7090000000007</v>
      </c>
    </row>
    <row r="66" spans="1:3" ht="31.5" x14ac:dyDescent="0.25">
      <c r="A66" s="29" t="s">
        <v>81</v>
      </c>
      <c r="B66" s="30" t="s">
        <v>82</v>
      </c>
      <c r="C66" s="46">
        <v>2731.8060000000005</v>
      </c>
    </row>
    <row r="67" spans="1:3" ht="31.5" x14ac:dyDescent="0.25">
      <c r="A67" s="29" t="s">
        <v>83</v>
      </c>
      <c r="B67" s="30" t="s">
        <v>84</v>
      </c>
      <c r="C67" s="46">
        <v>6925.0720000000001</v>
      </c>
    </row>
    <row r="68" spans="1:3" ht="15.75" x14ac:dyDescent="0.25">
      <c r="A68" s="29"/>
      <c r="B68" s="33" t="s">
        <v>85</v>
      </c>
      <c r="C68" s="28">
        <f>SUM(C64:C67)</f>
        <v>15120.490000000002</v>
      </c>
    </row>
    <row r="69" spans="1:3" ht="31.5" x14ac:dyDescent="0.25">
      <c r="A69" s="36" t="s">
        <v>86</v>
      </c>
      <c r="B69" s="33" t="s">
        <v>87</v>
      </c>
      <c r="C69" s="46">
        <v>7015.0079999999989</v>
      </c>
    </row>
    <row r="70" spans="1:3" ht="15.75" x14ac:dyDescent="0.25">
      <c r="A70" s="36" t="s">
        <v>88</v>
      </c>
      <c r="B70" s="33" t="s">
        <v>135</v>
      </c>
      <c r="C70" s="46">
        <v>1956.1079999999999</v>
      </c>
    </row>
    <row r="71" spans="1:3" ht="18" customHeight="1" x14ac:dyDescent="0.25">
      <c r="A71" s="36"/>
      <c r="B71" s="33" t="s">
        <v>89</v>
      </c>
      <c r="C71" s="28">
        <f>SUM(C69:C70)</f>
        <v>8971.1159999999982</v>
      </c>
    </row>
    <row r="72" spans="1:3" ht="20.25" customHeight="1" x14ac:dyDescent="0.25">
      <c r="A72" s="36" t="s">
        <v>90</v>
      </c>
      <c r="B72" s="33" t="s">
        <v>91</v>
      </c>
      <c r="C72" s="28">
        <v>729.04499999999996</v>
      </c>
    </row>
    <row r="73" spans="1:3" ht="22.5" customHeight="1" x14ac:dyDescent="0.25">
      <c r="A73" s="36" t="s">
        <v>92</v>
      </c>
      <c r="B73" s="33" t="s">
        <v>93</v>
      </c>
      <c r="C73" s="28">
        <v>1034.9579999999999</v>
      </c>
    </row>
    <row r="74" spans="1:3" ht="15.75" x14ac:dyDescent="0.25">
      <c r="A74" s="36"/>
      <c r="B74" s="33" t="s">
        <v>94</v>
      </c>
      <c r="C74" s="46"/>
    </row>
    <row r="75" spans="1:3" ht="15.75" x14ac:dyDescent="0.25">
      <c r="A75" s="29" t="s">
        <v>95</v>
      </c>
      <c r="B75" s="30" t="s">
        <v>96</v>
      </c>
      <c r="C75" s="46">
        <v>5368.44</v>
      </c>
    </row>
    <row r="76" spans="1:3" ht="20.25" customHeight="1" x14ac:dyDescent="0.25">
      <c r="A76" s="29" t="s">
        <v>97</v>
      </c>
      <c r="B76" s="30" t="s">
        <v>98</v>
      </c>
      <c r="C76" s="46">
        <v>4045.1999999999994</v>
      </c>
    </row>
    <row r="77" spans="1:3" ht="33" customHeight="1" x14ac:dyDescent="0.25">
      <c r="A77" s="29"/>
      <c r="B77" s="30" t="s">
        <v>99</v>
      </c>
      <c r="C77" s="46">
        <v>3938.52</v>
      </c>
    </row>
    <row r="78" spans="1:3" ht="34.5" customHeight="1" x14ac:dyDescent="0.25">
      <c r="A78" s="29"/>
      <c r="B78" s="30" t="s">
        <v>100</v>
      </c>
      <c r="C78" s="46">
        <v>3938.52</v>
      </c>
    </row>
    <row r="79" spans="1:3" ht="33" customHeight="1" x14ac:dyDescent="0.25">
      <c r="A79" s="29"/>
      <c r="B79" s="30" t="s">
        <v>101</v>
      </c>
      <c r="C79" s="46">
        <v>3938.52</v>
      </c>
    </row>
    <row r="80" spans="1:3" ht="15.75" customHeight="1" x14ac:dyDescent="0.25">
      <c r="A80" s="29"/>
      <c r="B80" s="33" t="s">
        <v>102</v>
      </c>
      <c r="C80" s="28">
        <f>SUM(C75:C79)</f>
        <v>21229.200000000001</v>
      </c>
    </row>
    <row r="81" spans="1:3" ht="15.75" x14ac:dyDescent="0.25">
      <c r="A81" s="29"/>
      <c r="B81" s="54" t="s">
        <v>103</v>
      </c>
      <c r="C81" s="46"/>
    </row>
    <row r="82" spans="1:3" ht="31.5" x14ac:dyDescent="0.25">
      <c r="A82" s="41" t="s">
        <v>104</v>
      </c>
      <c r="B82" s="30" t="s">
        <v>105</v>
      </c>
      <c r="C82" s="46">
        <v>0</v>
      </c>
    </row>
    <row r="83" spans="1:3" ht="30.75" customHeight="1" x14ac:dyDescent="0.25">
      <c r="A83" s="37"/>
      <c r="B83" s="42" t="s">
        <v>106</v>
      </c>
      <c r="C83" s="46">
        <v>0</v>
      </c>
    </row>
    <row r="84" spans="1:3" ht="15.75" x14ac:dyDescent="0.25">
      <c r="A84" s="37" t="s">
        <v>107</v>
      </c>
      <c r="B84" s="40" t="s">
        <v>108</v>
      </c>
      <c r="C84" s="46"/>
    </row>
    <row r="85" spans="1:3" ht="15.75" x14ac:dyDescent="0.25">
      <c r="A85" s="37" t="s">
        <v>109</v>
      </c>
      <c r="B85" s="40" t="s">
        <v>110</v>
      </c>
      <c r="C85" s="46">
        <v>1993.92</v>
      </c>
    </row>
    <row r="86" spans="1:3" ht="15.75" x14ac:dyDescent="0.25">
      <c r="A86" s="37" t="s">
        <v>111</v>
      </c>
      <c r="B86" s="40" t="s">
        <v>112</v>
      </c>
      <c r="C86" s="46"/>
    </row>
    <row r="87" spans="1:3" ht="15.75" x14ac:dyDescent="0.25">
      <c r="A87" s="37" t="s">
        <v>10</v>
      </c>
      <c r="B87" s="40" t="s">
        <v>113</v>
      </c>
      <c r="C87" s="46"/>
    </row>
    <row r="88" spans="1:3" ht="15.75" x14ac:dyDescent="0.25">
      <c r="A88" s="37" t="s">
        <v>12</v>
      </c>
      <c r="B88" s="39" t="s">
        <v>114</v>
      </c>
      <c r="C88" s="46"/>
    </row>
    <row r="89" spans="1:3" ht="15.75" x14ac:dyDescent="0.25">
      <c r="A89" s="37"/>
      <c r="B89" s="43" t="s">
        <v>115</v>
      </c>
      <c r="C89" s="46">
        <v>1993.92</v>
      </c>
    </row>
    <row r="90" spans="1:3" ht="15.75" x14ac:dyDescent="0.25">
      <c r="A90" s="37"/>
      <c r="B90" s="43" t="s">
        <v>113</v>
      </c>
      <c r="C90" s="46"/>
    </row>
    <row r="91" spans="1:3" ht="15.75" x14ac:dyDescent="0.25">
      <c r="A91" s="29" t="s">
        <v>116</v>
      </c>
      <c r="B91" s="30" t="s">
        <v>117</v>
      </c>
      <c r="C91" s="46">
        <v>0</v>
      </c>
    </row>
    <row r="92" spans="1:3" ht="31.5" x14ac:dyDescent="0.25">
      <c r="A92" s="29"/>
      <c r="B92" s="35" t="s">
        <v>118</v>
      </c>
      <c r="C92" s="46">
        <v>584.09999999999991</v>
      </c>
    </row>
    <row r="93" spans="1:3" ht="15.75" x14ac:dyDescent="0.25">
      <c r="A93" s="29"/>
      <c r="B93" s="35" t="s">
        <v>119</v>
      </c>
      <c r="C93" s="46">
        <v>1680</v>
      </c>
    </row>
    <row r="94" spans="1:3" ht="31.5" x14ac:dyDescent="0.25">
      <c r="A94" s="29"/>
      <c r="B94" s="40" t="s">
        <v>120</v>
      </c>
      <c r="C94" s="46">
        <v>171.42857142857142</v>
      </c>
    </row>
    <row r="95" spans="1:3" ht="31.5" x14ac:dyDescent="0.25">
      <c r="A95" s="29"/>
      <c r="B95" s="40" t="s">
        <v>121</v>
      </c>
      <c r="C95" s="46">
        <v>1736.44</v>
      </c>
    </row>
    <row r="96" spans="1:3" ht="15.75" x14ac:dyDescent="0.25">
      <c r="A96" s="29"/>
      <c r="B96" s="38" t="s">
        <v>122</v>
      </c>
      <c r="C96" s="46">
        <v>1149.7640000000001</v>
      </c>
    </row>
    <row r="97" spans="1:3" ht="15.75" x14ac:dyDescent="0.25">
      <c r="A97" s="29"/>
      <c r="B97" s="39" t="s">
        <v>123</v>
      </c>
      <c r="C97" s="46">
        <v>714.35</v>
      </c>
    </row>
    <row r="98" spans="1:3" ht="15.75" x14ac:dyDescent="0.25">
      <c r="A98" s="29"/>
      <c r="B98" s="30" t="s">
        <v>124</v>
      </c>
      <c r="C98" s="46">
        <v>837.5</v>
      </c>
    </row>
    <row r="99" spans="1:3" ht="15.75" x14ac:dyDescent="0.25">
      <c r="A99" s="44"/>
      <c r="B99" s="33" t="s">
        <v>125</v>
      </c>
      <c r="C99" s="28">
        <f>SUM(C82:C98)</f>
        <v>10861.422571428573</v>
      </c>
    </row>
    <row r="100" spans="1:3" ht="15.75" x14ac:dyDescent="0.25">
      <c r="A100" s="29"/>
      <c r="B100" s="45" t="s">
        <v>126</v>
      </c>
      <c r="C100" s="28">
        <f>28194.936*0.75</f>
        <v>21146.202000000001</v>
      </c>
    </row>
    <row r="101" spans="1:3" ht="15.75" x14ac:dyDescent="0.25">
      <c r="A101" s="29"/>
      <c r="B101" s="33" t="s">
        <v>136</v>
      </c>
      <c r="C101" s="28">
        <f>C41+C54+C62+C68+C71+C72+C73+C80+C99+C100</f>
        <v>150800.13607142857</v>
      </c>
    </row>
    <row r="102" spans="1:3" s="50" customFormat="1" ht="15.75" x14ac:dyDescent="0.25">
      <c r="A102" s="47"/>
      <c r="B102" s="48" t="s">
        <v>131</v>
      </c>
      <c r="C102" s="49">
        <v>106423.54</v>
      </c>
    </row>
    <row r="103" spans="1:3" s="24" customFormat="1" ht="15.75" x14ac:dyDescent="0.25">
      <c r="A103" s="47"/>
      <c r="B103" s="48" t="s">
        <v>132</v>
      </c>
      <c r="C103" s="49">
        <v>106015.61</v>
      </c>
    </row>
    <row r="104" spans="1:3" s="24" customFormat="1" ht="17.25" customHeight="1" x14ac:dyDescent="0.25">
      <c r="A104" s="47"/>
      <c r="B104" s="55" t="s">
        <v>138</v>
      </c>
      <c r="C104" s="49">
        <v>4877.5</v>
      </c>
    </row>
    <row r="105" spans="1:3" s="24" customFormat="1" ht="15.75" x14ac:dyDescent="0.25">
      <c r="A105" s="51"/>
      <c r="B105" s="48" t="s">
        <v>134</v>
      </c>
      <c r="C105" s="52">
        <f>C103+C104-C101</f>
        <v>-39907.026071428569</v>
      </c>
    </row>
    <row r="106" spans="1:3" s="24" customFormat="1" ht="15.75" x14ac:dyDescent="0.25">
      <c r="A106" s="51"/>
      <c r="B106" s="48" t="s">
        <v>133</v>
      </c>
      <c r="C106" s="52">
        <f>C35+C105</f>
        <v>-165336.66202942852</v>
      </c>
    </row>
    <row r="107" spans="1:3" s="20" customFormat="1" ht="15.75" x14ac:dyDescent="0.25">
      <c r="A107" s="53"/>
      <c r="C107" s="31"/>
    </row>
    <row r="108" spans="1:3" s="20" customFormat="1" ht="15.75" x14ac:dyDescent="0.25">
      <c r="A108" s="53"/>
      <c r="C108" s="31"/>
    </row>
    <row r="109" spans="1:3" s="20" customFormat="1" ht="15.75" x14ac:dyDescent="0.25">
      <c r="A109" s="53"/>
      <c r="C109" s="31"/>
    </row>
    <row r="110" spans="1:3" s="20" customFormat="1" ht="15.75" x14ac:dyDescent="0.25">
      <c r="A110" s="53"/>
      <c r="C110" s="31"/>
    </row>
    <row r="111" spans="1:3" s="20" customFormat="1" ht="15.75" x14ac:dyDescent="0.25">
      <c r="A111" s="53"/>
      <c r="C111" s="31"/>
    </row>
    <row r="112" spans="1:3" s="20" customFormat="1" ht="15.75" x14ac:dyDescent="0.25">
      <c r="A112" s="53"/>
      <c r="C112" s="31"/>
    </row>
    <row r="113" spans="1:3" s="20" customFormat="1" ht="15.75" x14ac:dyDescent="0.25">
      <c r="A113" s="53"/>
      <c r="C113" s="31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2024-02-08T02:44:54Z</dcterms:created>
  <dcterms:modified xsi:type="dcterms:W3CDTF">2024-03-15T02:56:59Z</dcterms:modified>
</cp:coreProperties>
</file>