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1" i="1" l="1"/>
  <c r="C100" i="1"/>
  <c r="C102" i="1" s="1"/>
  <c r="C105" i="1" s="1"/>
  <c r="C106" i="1" s="1"/>
  <c r="C80" i="1"/>
  <c r="C70" i="1"/>
  <c r="C67" i="1"/>
  <c r="C61" i="1"/>
  <c r="C53" i="1"/>
  <c r="C40" i="1"/>
  <c r="B9" i="1"/>
</calcChain>
</file>

<file path=xl/sharedStrings.xml><?xml version="1.0" encoding="utf-8"?>
<sst xmlns="http://schemas.openxmlformats.org/spreadsheetml/2006/main" count="139" uniqueCount="137">
  <si>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</si>
  <si>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</si>
  <si>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ул.Первостроителей,14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</si>
  <si>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</si>
  <si>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</si>
  <si>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</si>
  <si>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</si>
  <si>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</si>
  <si>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</si>
  <si>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</si>
  <si>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</si>
  <si>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</si>
  <si>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</si>
  <si>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</si>
  <si>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</si>
  <si>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</si>
  <si>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</si>
  <si>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</si>
  <si>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</si>
  <si>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</si>
  <si>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</si>
  <si>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</si>
  <si>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</si>
  <si>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</si>
  <si>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</si>
  <si>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</si>
  <si>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</si>
  <si>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</si>
  <si>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</si>
  <si>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</si>
  <si>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</si>
  <si>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</si>
  <si>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чел/мес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</si>
  <si>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</si>
  <si>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</si>
  <si>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</si>
  <si>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</si>
  <si>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эт.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</si>
  <si>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</si>
  <si>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</si>
  <si>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</si>
  <si>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</si>
  <si>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</si>
  <si>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</si>
  <si>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</si>
  <si>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</si>
  <si>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</si>
  <si>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</si>
  <si>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</si>
  <si>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</si>
  <si>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</si>
  <si>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</si>
  <si>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</si>
  <si>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</si>
  <si>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</si>
  <si>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</si>
  <si>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</si>
  <si>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</si>
  <si>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</si>
  <si>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</si>
  <si>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</si>
  <si>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</si>
  <si>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</si>
  <si>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</si>
  <si>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</si>
  <si>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</si>
  <si>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</si>
  <si>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</si>
  <si>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</si>
  <si>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</si>
  <si>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</si>
  <si>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</si>
  <si>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</si>
  <si>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</si>
  <si>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</si>
  <si>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</si>
  <si>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</si>
  <si>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</si>
  <si>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</si>
  <si>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</si>
  <si>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</si>
  <si>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</si>
  <si>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</si>
  <si>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</si>
  <si>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</si>
  <si>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</si>
  <si>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</si>
  <si>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</si>
  <si>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</si>
  <si>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</si>
  <si>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</si>
  <si>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</si>
  <si>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</si>
  <si>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</si>
  <si>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</si>
  <si>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</si>
  <si>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</si>
  <si>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</si>
  <si>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Обслуживание общедомовых приборов учета электроэнергии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</si>
  <si>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</si>
  <si>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</si>
  <si>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</si>
  <si>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</si>
  <si>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</si>
  <si>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подготовка оборудования ИТП к промывке системы отопления:</t>
  </si>
  <si>
    <t>а</t>
  </si>
  <si>
    <t>устройство ниппеля 25*20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</si>
  <si>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</si>
  <si>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</si>
  <si>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</si>
  <si>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</si>
  <si>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>замена вентиля бронзового  Ду 25 мм в подвале</t>
  </si>
  <si>
    <t>замена вентиля бронзового  Ду 15 мм в подвале</t>
  </si>
  <si>
    <t xml:space="preserve"> 9.3</t>
  </si>
  <si>
    <t>Текущий ремонт систем конструкт.элементов) (непредвиденные работы</t>
  </si>
  <si>
    <t>погрузка и развоз дресьвы</t>
  </si>
  <si>
    <t>прочистка вентканала с кровли кв. 12</t>
  </si>
  <si>
    <t>удлинение желобов на козырьке с 2-х сторон</t>
  </si>
  <si>
    <t>сбор для утилизации автопокрышек б/у с площадок ТКО от МКД (Первостроителей 10,12,14,16,16А,18,20)</t>
  </si>
  <si>
    <t>изготовление и установка поручня - 2 подъезд</t>
  </si>
  <si>
    <t>изготовление и установка поручня - 1 подъезд</t>
  </si>
  <si>
    <t>перенос  скамейки на 4-х ножках с выкапыванием и закапыванием  ям - 1 подъезд</t>
  </si>
  <si>
    <t>окраска МАФ (скамейки)</t>
  </si>
  <si>
    <t>транспортные услуги (вывоз травы)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</si>
  <si>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</si>
  <si>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</si>
  <si>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</si>
  <si>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14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</si>
  <si>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</si>
  <si>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</si>
  <si>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</si>
  <si>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</si>
  <si>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</si>
  <si>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</si>
  <si>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</si>
  <si>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 :</t>
  </si>
  <si>
    <t xml:space="preserve"> 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</si>
</sst>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2" fontId="9" fillId="0" borderId="0" xfId="0" applyNumberFormat="1" applyFont="1" applyFill="1"/>
    <xf numFmtId="0" fontId="9" fillId="0" borderId="0" xfId="0" applyFont="1" applyFill="1"/>
    <xf numFmtId="0" fontId="10" fillId="0" borderId="0" xfId="0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10" fillId="0" borderId="4" xfId="0" applyNumberFormat="1" applyFont="1" applyFill="1" applyBorder="1"/>
    <xf numFmtId="0" fontId="9" fillId="0" borderId="0" xfId="0" applyFont="1" applyFill="1" applyBorder="1"/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12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2" fontId="9" fillId="0" borderId="4" xfId="0" applyNumberFormat="1" applyFont="1" applyFill="1" applyBorder="1"/>
    <xf numFmtId="16" fontId="9" fillId="0" borderId="4" xfId="0" applyNumberFormat="1" applyFont="1" applyFill="1" applyBorder="1" applyAlignment="1">
      <alignment horizontal="center" vertical="top"/>
    </xf>
    <xf numFmtId="0" fontId="12" fillId="0" borderId="4" xfId="0" applyFont="1" applyFill="1" applyBorder="1" applyAlignment="1">
      <alignment wrapText="1"/>
    </xf>
    <xf numFmtId="0" fontId="9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9" fillId="0" borderId="4" xfId="1" applyFont="1" applyBorder="1" applyAlignment="1">
      <alignment horizontal="center" wrapText="1"/>
    </xf>
    <xf numFmtId="2" fontId="10" fillId="0" borderId="4" xfId="1" applyNumberFormat="1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10" fillId="0" borderId="4" xfId="0" applyFont="1" applyFill="1" applyBorder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topLeftCell="A67" workbookViewId="0">
      <selection activeCell="E106" sqref="E106"/>
    </sheetView>
  </sheetViews>
  <sheetFormatPr defaultColWidth="9.140625" defaultRowHeight="11.25" x14ac:dyDescent="0.2"/>
  <cols>
    <col min="1" max="1" width="7.5703125" style="45" customWidth="1"/>
    <col min="2" max="2" width="76.7109375" style="1" customWidth="1"/>
    <col min="3" max="3" width="17.5703125" style="1" customWidth="1"/>
    <col min="4" max="200" width="9.140625" style="1" customWidth="1"/>
    <col min="201" max="201" width="3.85546875" style="1" customWidth="1"/>
    <col min="202" max="202" width="52.85546875" style="1" customWidth="1"/>
    <col min="203" max="203" width="9.7109375" style="1" customWidth="1"/>
    <col min="204" max="204" width="6.42578125" style="1" customWidth="1"/>
    <col min="205" max="205" width="8.28515625" style="1" customWidth="1"/>
    <col min="206" max="206" width="5.7109375" style="1" customWidth="1"/>
    <col min="207" max="207" width="7.28515625" style="1" customWidth="1"/>
    <col min="208" max="208" width="8.5703125" style="1" customWidth="1"/>
    <col min="209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2.75" hidden="1" customHeight="1" x14ac:dyDescent="0.2">
      <c r="A3" s="46"/>
      <c r="B3" s="3" t="s">
        <v>2</v>
      </c>
    </row>
    <row r="4" spans="1:2" hidden="1" x14ac:dyDescent="0.2">
      <c r="A4" s="47"/>
      <c r="B4" s="4"/>
    </row>
    <row r="5" spans="1:2" hidden="1" x14ac:dyDescent="0.2">
      <c r="A5" s="48"/>
      <c r="B5" s="5"/>
    </row>
    <row r="6" spans="1:2" hidden="1" x14ac:dyDescent="0.2">
      <c r="A6" s="48"/>
      <c r="B6" s="5"/>
    </row>
    <row r="7" spans="1:2" hidden="1" x14ac:dyDescent="0.2">
      <c r="A7" s="48"/>
      <c r="B7" s="5"/>
    </row>
    <row r="8" spans="1:2" hidden="1" x14ac:dyDescent="0.2">
      <c r="A8" s="49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2" hidden="1" customHeight="1" x14ac:dyDescent="0.2">
      <c r="A22" s="12" t="s">
        <v>24</v>
      </c>
      <c r="B22" s="13" t="s">
        <v>25</v>
      </c>
    </row>
    <row r="23" spans="1:3" ht="12.75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13.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7" customFormat="1" ht="15.75" x14ac:dyDescent="0.25">
      <c r="A31" s="52" t="s">
        <v>128</v>
      </c>
      <c r="B31" s="52"/>
      <c r="C31" s="16"/>
    </row>
    <row r="32" spans="1:3" s="17" customFormat="1" ht="12.75" customHeight="1" x14ac:dyDescent="0.25">
      <c r="A32" s="52" t="s">
        <v>126</v>
      </c>
      <c r="B32" s="52"/>
    </row>
    <row r="33" spans="1:3" s="17" customFormat="1" ht="15.75" x14ac:dyDescent="0.25">
      <c r="A33" s="52" t="s">
        <v>127</v>
      </c>
      <c r="B33" s="52"/>
    </row>
    <row r="34" spans="1:3" s="17" customFormat="1" ht="15.75" x14ac:dyDescent="0.25">
      <c r="A34" s="18"/>
      <c r="B34" s="18"/>
    </row>
    <row r="35" spans="1:3" s="22" customFormat="1" ht="15.75" x14ac:dyDescent="0.25">
      <c r="A35" s="19"/>
      <c r="B35" s="20" t="s">
        <v>129</v>
      </c>
      <c r="C35" s="21">
        <v>-151353.85</v>
      </c>
    </row>
    <row r="36" spans="1:3" ht="15.75" x14ac:dyDescent="0.25">
      <c r="A36" s="50"/>
      <c r="B36" s="44" t="s">
        <v>35</v>
      </c>
      <c r="C36" s="30"/>
    </row>
    <row r="37" spans="1:3" ht="14.25" customHeight="1" x14ac:dyDescent="0.25">
      <c r="A37" s="23" t="s">
        <v>36</v>
      </c>
      <c r="B37" s="24" t="s">
        <v>37</v>
      </c>
      <c r="C37" s="34">
        <v>5130</v>
      </c>
    </row>
    <row r="38" spans="1:3" ht="15.75" x14ac:dyDescent="0.25">
      <c r="A38" s="23" t="s">
        <v>38</v>
      </c>
      <c r="B38" s="24" t="s">
        <v>39</v>
      </c>
      <c r="C38" s="34">
        <v>12075.000000000002</v>
      </c>
    </row>
    <row r="39" spans="1:3" ht="47.25" x14ac:dyDescent="0.25">
      <c r="A39" s="23" t="s">
        <v>40</v>
      </c>
      <c r="B39" s="24" t="s">
        <v>41</v>
      </c>
      <c r="C39" s="34">
        <v>1377.7864999999999</v>
      </c>
    </row>
    <row r="40" spans="1:3" ht="15.75" x14ac:dyDescent="0.25">
      <c r="A40" s="23"/>
      <c r="B40" s="25" t="s">
        <v>42</v>
      </c>
      <c r="C40" s="21">
        <f>SUM(C37:C39)</f>
        <v>18582.786499999998</v>
      </c>
    </row>
    <row r="41" spans="1:3" ht="15.75" x14ac:dyDescent="0.25">
      <c r="A41" s="23"/>
      <c r="B41" s="44" t="s">
        <v>43</v>
      </c>
      <c r="C41" s="34"/>
    </row>
    <row r="42" spans="1:3" ht="13.5" customHeight="1" x14ac:dyDescent="0.25">
      <c r="A42" s="23" t="s">
        <v>44</v>
      </c>
      <c r="B42" s="24" t="s">
        <v>45</v>
      </c>
      <c r="C42" s="34">
        <v>3322.9749999999999</v>
      </c>
    </row>
    <row r="43" spans="1:3" ht="14.25" customHeight="1" x14ac:dyDescent="0.25">
      <c r="A43" s="35" t="s">
        <v>46</v>
      </c>
      <c r="B43" s="24" t="s">
        <v>47</v>
      </c>
      <c r="C43" s="34">
        <v>1314.72</v>
      </c>
    </row>
    <row r="44" spans="1:3" ht="14.25" customHeight="1" x14ac:dyDescent="0.25">
      <c r="A44" s="35" t="s">
        <v>48</v>
      </c>
      <c r="B44" s="24" t="s">
        <v>49</v>
      </c>
      <c r="C44" s="34">
        <v>2450.16</v>
      </c>
    </row>
    <row r="45" spans="1:3" ht="15.75" x14ac:dyDescent="0.25">
      <c r="A45" s="35" t="s">
        <v>50</v>
      </c>
      <c r="B45" s="24" t="s">
        <v>51</v>
      </c>
      <c r="C45" s="34">
        <v>1294.08</v>
      </c>
    </row>
    <row r="46" spans="1:3" ht="15.75" x14ac:dyDescent="0.25">
      <c r="A46" s="35" t="s">
        <v>52</v>
      </c>
      <c r="B46" s="24" t="s">
        <v>53</v>
      </c>
      <c r="C46" s="34">
        <v>19173.150000000001</v>
      </c>
    </row>
    <row r="47" spans="1:3" ht="15.75" x14ac:dyDescent="0.25">
      <c r="A47" s="35" t="s">
        <v>54</v>
      </c>
      <c r="B47" s="24" t="s">
        <v>55</v>
      </c>
      <c r="C47" s="34">
        <v>8519.89</v>
      </c>
    </row>
    <row r="48" spans="1:3" ht="31.5" x14ac:dyDescent="0.25">
      <c r="A48" s="23" t="s">
        <v>56</v>
      </c>
      <c r="B48" s="24" t="s">
        <v>57</v>
      </c>
      <c r="C48" s="34">
        <v>1391.2080000000001</v>
      </c>
    </row>
    <row r="49" spans="1:3" ht="31.5" x14ac:dyDescent="0.25">
      <c r="A49" s="23" t="s">
        <v>58</v>
      </c>
      <c r="B49" s="24" t="s">
        <v>59</v>
      </c>
      <c r="C49" s="34">
        <v>222.60000000000002</v>
      </c>
    </row>
    <row r="50" spans="1:3" ht="31.5" x14ac:dyDescent="0.25">
      <c r="A50" s="23" t="s">
        <v>60</v>
      </c>
      <c r="B50" s="24" t="s">
        <v>61</v>
      </c>
      <c r="C50" s="34">
        <v>8769.384</v>
      </c>
    </row>
    <row r="51" spans="1:3" ht="15" customHeight="1" x14ac:dyDescent="0.25">
      <c r="A51" s="23" t="s">
        <v>62</v>
      </c>
      <c r="B51" s="24" t="s">
        <v>63</v>
      </c>
      <c r="C51" s="34">
        <v>2828.64</v>
      </c>
    </row>
    <row r="52" spans="1:3" ht="13.5" customHeight="1" x14ac:dyDescent="0.25">
      <c r="A52" s="23" t="s">
        <v>64</v>
      </c>
      <c r="B52" s="24" t="s">
        <v>65</v>
      </c>
      <c r="C52" s="34">
        <v>288.048</v>
      </c>
    </row>
    <row r="53" spans="1:3" ht="15.75" x14ac:dyDescent="0.25">
      <c r="A53" s="23"/>
      <c r="B53" s="25" t="s">
        <v>66</v>
      </c>
      <c r="C53" s="21">
        <f>SUM(C42:C52)</f>
        <v>49574.854999999996</v>
      </c>
    </row>
    <row r="54" spans="1:3" ht="15.75" x14ac:dyDescent="0.25">
      <c r="A54" s="23"/>
      <c r="B54" s="44" t="s">
        <v>67</v>
      </c>
      <c r="C54" s="34"/>
    </row>
    <row r="55" spans="1:3" ht="16.5" customHeight="1" x14ac:dyDescent="0.25">
      <c r="A55" s="26">
        <v>43103</v>
      </c>
      <c r="B55" s="27" t="s">
        <v>68</v>
      </c>
      <c r="C55" s="34">
        <v>9306.5</v>
      </c>
    </row>
    <row r="56" spans="1:3" ht="15.75" customHeight="1" x14ac:dyDescent="0.25">
      <c r="A56" s="26">
        <v>43134</v>
      </c>
      <c r="B56" s="27" t="s">
        <v>69</v>
      </c>
      <c r="C56" s="34">
        <v>3728.4</v>
      </c>
    </row>
    <row r="57" spans="1:3" ht="15.75" customHeight="1" x14ac:dyDescent="0.25">
      <c r="A57" s="26">
        <v>43162</v>
      </c>
      <c r="B57" s="27" t="s">
        <v>70</v>
      </c>
      <c r="C57" s="34">
        <v>3950.7000000000003</v>
      </c>
    </row>
    <row r="58" spans="1:3" ht="12.75" customHeight="1" x14ac:dyDescent="0.25">
      <c r="A58" s="26">
        <v>43193</v>
      </c>
      <c r="B58" s="27" t="s">
        <v>71</v>
      </c>
      <c r="C58" s="34">
        <v>276.89999999999998</v>
      </c>
    </row>
    <row r="59" spans="1:3" ht="18.75" customHeight="1" x14ac:dyDescent="0.25">
      <c r="A59" s="26">
        <v>43223</v>
      </c>
      <c r="B59" s="27" t="s">
        <v>72</v>
      </c>
      <c r="C59" s="34">
        <v>3252.78</v>
      </c>
    </row>
    <row r="60" spans="1:3" ht="13.9" customHeight="1" x14ac:dyDescent="0.25">
      <c r="A60" s="23" t="s">
        <v>136</v>
      </c>
      <c r="B60" s="24" t="s">
        <v>73</v>
      </c>
      <c r="C60" s="34">
        <v>154.94</v>
      </c>
    </row>
    <row r="61" spans="1:3" ht="15.75" x14ac:dyDescent="0.25">
      <c r="A61" s="23"/>
      <c r="B61" s="25" t="s">
        <v>74</v>
      </c>
      <c r="C61" s="21">
        <f>SUM(C55:C60)</f>
        <v>20670.219999999998</v>
      </c>
    </row>
    <row r="62" spans="1:3" ht="15.75" x14ac:dyDescent="0.25">
      <c r="A62" s="23"/>
      <c r="B62" s="44" t="s">
        <v>75</v>
      </c>
      <c r="C62" s="34"/>
    </row>
    <row r="63" spans="1:3" ht="21.75" customHeight="1" x14ac:dyDescent="0.25">
      <c r="A63" s="23" t="s">
        <v>76</v>
      </c>
      <c r="B63" s="24" t="s">
        <v>77</v>
      </c>
      <c r="C63" s="34">
        <v>1372.4639999999999</v>
      </c>
    </row>
    <row r="64" spans="1:3" ht="21.75" customHeight="1" x14ac:dyDescent="0.25">
      <c r="A64" s="23" t="s">
        <v>78</v>
      </c>
      <c r="B64" s="24" t="s">
        <v>79</v>
      </c>
      <c r="C64" s="34">
        <v>4117.3919999999998</v>
      </c>
    </row>
    <row r="65" spans="1:3" ht="34.5" customHeight="1" x14ac:dyDescent="0.25">
      <c r="A65" s="23" t="s">
        <v>80</v>
      </c>
      <c r="B65" s="24" t="s">
        <v>81</v>
      </c>
      <c r="C65" s="34">
        <v>2744.9279999999999</v>
      </c>
    </row>
    <row r="66" spans="1:3" ht="34.5" customHeight="1" x14ac:dyDescent="0.25">
      <c r="A66" s="23" t="s">
        <v>82</v>
      </c>
      <c r="B66" s="24" t="s">
        <v>83</v>
      </c>
      <c r="C66" s="34">
        <v>6958.3359999999993</v>
      </c>
    </row>
    <row r="67" spans="1:3" ht="15.75" x14ac:dyDescent="0.25">
      <c r="A67" s="23"/>
      <c r="B67" s="25" t="s">
        <v>84</v>
      </c>
      <c r="C67" s="21">
        <f>SUM(C63:C66)</f>
        <v>15193.119999999999</v>
      </c>
    </row>
    <row r="68" spans="1:3" ht="31.5" x14ac:dyDescent="0.25">
      <c r="A68" s="28" t="s">
        <v>85</v>
      </c>
      <c r="B68" s="25" t="s">
        <v>86</v>
      </c>
      <c r="C68" s="34">
        <v>7048.7039999999988</v>
      </c>
    </row>
    <row r="69" spans="1:3" ht="15.75" x14ac:dyDescent="0.25">
      <c r="A69" s="28" t="s">
        <v>87</v>
      </c>
      <c r="B69" s="25" t="s">
        <v>134</v>
      </c>
      <c r="C69" s="34">
        <v>1965.5039999999992</v>
      </c>
    </row>
    <row r="70" spans="1:3" ht="15" customHeight="1" x14ac:dyDescent="0.25">
      <c r="A70" s="28"/>
      <c r="B70" s="25" t="s">
        <v>88</v>
      </c>
      <c r="C70" s="21">
        <f>SUM(C68:C69)</f>
        <v>9014.2079999999987</v>
      </c>
    </row>
    <row r="71" spans="1:3" ht="15.75" x14ac:dyDescent="0.25">
      <c r="A71" s="28" t="s">
        <v>89</v>
      </c>
      <c r="B71" s="25" t="s">
        <v>90</v>
      </c>
      <c r="C71" s="21">
        <v>992.12</v>
      </c>
    </row>
    <row r="72" spans="1:3" ht="20.25" customHeight="1" x14ac:dyDescent="0.25">
      <c r="A72" s="28" t="s">
        <v>91</v>
      </c>
      <c r="B72" s="25" t="s">
        <v>92</v>
      </c>
      <c r="C72" s="21">
        <v>1056.316</v>
      </c>
    </row>
    <row r="73" spans="1:3" ht="15.75" x14ac:dyDescent="0.25">
      <c r="A73" s="28"/>
      <c r="B73" s="25" t="s">
        <v>93</v>
      </c>
      <c r="C73" s="34"/>
    </row>
    <row r="74" spans="1:3" ht="15.75" x14ac:dyDescent="0.25">
      <c r="A74" s="23" t="s">
        <v>94</v>
      </c>
      <c r="B74" s="24" t="s">
        <v>95</v>
      </c>
      <c r="C74" s="34">
        <v>5368.44</v>
      </c>
    </row>
    <row r="75" spans="1:3" ht="14.25" customHeight="1" x14ac:dyDescent="0.25">
      <c r="A75" s="23" t="s">
        <v>96</v>
      </c>
      <c r="B75" s="24" t="s">
        <v>97</v>
      </c>
      <c r="C75" s="34">
        <v>4045.1999999999994</v>
      </c>
    </row>
    <row r="76" spans="1:3" ht="17.25" customHeight="1" x14ac:dyDescent="0.25">
      <c r="A76" s="23"/>
      <c r="B76" s="24" t="s">
        <v>98</v>
      </c>
      <c r="C76" s="34">
        <v>0</v>
      </c>
    </row>
    <row r="77" spans="1:3" ht="33.75" customHeight="1" x14ac:dyDescent="0.25">
      <c r="A77" s="23"/>
      <c r="B77" s="24" t="s">
        <v>99</v>
      </c>
      <c r="C77" s="34">
        <v>3938.52</v>
      </c>
    </row>
    <row r="78" spans="1:3" ht="37.5" customHeight="1" x14ac:dyDescent="0.25">
      <c r="A78" s="23"/>
      <c r="B78" s="24" t="s">
        <v>100</v>
      </c>
      <c r="C78" s="34">
        <v>3938.52</v>
      </c>
    </row>
    <row r="79" spans="1:3" ht="39" customHeight="1" x14ac:dyDescent="0.25">
      <c r="A79" s="23"/>
      <c r="B79" s="24" t="s">
        <v>101</v>
      </c>
      <c r="C79" s="34">
        <v>7877.04</v>
      </c>
    </row>
    <row r="80" spans="1:3" ht="17.25" customHeight="1" x14ac:dyDescent="0.25">
      <c r="A80" s="23"/>
      <c r="B80" s="25" t="s">
        <v>102</v>
      </c>
      <c r="C80" s="21">
        <f>SUM(C74:C79)</f>
        <v>25167.72</v>
      </c>
    </row>
    <row r="81" spans="1:3" ht="15.75" x14ac:dyDescent="0.25">
      <c r="A81" s="23"/>
      <c r="B81" s="44" t="s">
        <v>103</v>
      </c>
      <c r="C81" s="34"/>
    </row>
    <row r="82" spans="1:3" ht="15.75" x14ac:dyDescent="0.25">
      <c r="A82" s="29"/>
      <c r="B82" s="33" t="s">
        <v>104</v>
      </c>
      <c r="C82" s="34">
        <v>0</v>
      </c>
    </row>
    <row r="83" spans="1:3" ht="15.75" x14ac:dyDescent="0.25">
      <c r="A83" s="29" t="s">
        <v>105</v>
      </c>
      <c r="B83" s="36" t="s">
        <v>106</v>
      </c>
      <c r="C83" s="34"/>
    </row>
    <row r="84" spans="1:3" ht="15.75" x14ac:dyDescent="0.25">
      <c r="A84" s="29" t="s">
        <v>107</v>
      </c>
      <c r="B84" s="36" t="s">
        <v>108</v>
      </c>
      <c r="C84" s="34"/>
    </row>
    <row r="85" spans="1:3" ht="15.75" x14ac:dyDescent="0.25">
      <c r="A85" s="29" t="s">
        <v>109</v>
      </c>
      <c r="B85" s="36" t="s">
        <v>110</v>
      </c>
      <c r="C85" s="34"/>
    </row>
    <row r="86" spans="1:3" ht="15.75" x14ac:dyDescent="0.25">
      <c r="A86" s="29"/>
      <c r="B86" s="27" t="s">
        <v>111</v>
      </c>
      <c r="C86" s="34">
        <v>996.96</v>
      </c>
    </row>
    <row r="87" spans="1:3" ht="15.75" x14ac:dyDescent="0.25">
      <c r="A87" s="29"/>
      <c r="B87" s="27" t="s">
        <v>110</v>
      </c>
      <c r="C87" s="34"/>
    </row>
    <row r="88" spans="1:3" ht="15.75" x14ac:dyDescent="0.25">
      <c r="A88" s="29"/>
      <c r="B88" s="30" t="s">
        <v>112</v>
      </c>
      <c r="C88" s="34">
        <v>1993.92</v>
      </c>
    </row>
    <row r="89" spans="1:3" ht="15.75" x14ac:dyDescent="0.25">
      <c r="A89" s="29"/>
      <c r="B89" s="30" t="s">
        <v>110</v>
      </c>
      <c r="C89" s="34"/>
    </row>
    <row r="90" spans="1:3" ht="21" customHeight="1" x14ac:dyDescent="0.25">
      <c r="A90" s="23" t="s">
        <v>113</v>
      </c>
      <c r="B90" s="24" t="s">
        <v>114</v>
      </c>
      <c r="C90" s="34">
        <v>0</v>
      </c>
    </row>
    <row r="91" spans="1:3" ht="15.75" x14ac:dyDescent="0.25">
      <c r="A91" s="23"/>
      <c r="B91" s="30" t="s">
        <v>115</v>
      </c>
      <c r="C91" s="34">
        <v>380.20499999999998</v>
      </c>
    </row>
    <row r="92" spans="1:3" ht="15.75" x14ac:dyDescent="0.25">
      <c r="A92" s="23"/>
      <c r="B92" s="30" t="s">
        <v>116</v>
      </c>
      <c r="C92" s="34">
        <v>321.33</v>
      </c>
    </row>
    <row r="93" spans="1:3" ht="15.75" x14ac:dyDescent="0.25">
      <c r="A93" s="23"/>
      <c r="B93" s="31" t="s">
        <v>117</v>
      </c>
      <c r="C93" s="34">
        <v>270.94</v>
      </c>
    </row>
    <row r="94" spans="1:3" ht="31.5" x14ac:dyDescent="0.25">
      <c r="A94" s="23"/>
      <c r="B94" s="36" t="s">
        <v>118</v>
      </c>
      <c r="C94" s="34">
        <v>46.530612244897959</v>
      </c>
    </row>
    <row r="95" spans="1:3" ht="15.75" x14ac:dyDescent="0.25">
      <c r="A95" s="23"/>
      <c r="B95" s="31" t="s">
        <v>119</v>
      </c>
      <c r="C95" s="34">
        <v>3896.6920000000005</v>
      </c>
    </row>
    <row r="96" spans="1:3" ht="15.75" x14ac:dyDescent="0.25">
      <c r="A96" s="23"/>
      <c r="B96" s="31" t="s">
        <v>120</v>
      </c>
      <c r="C96" s="34">
        <v>3896.6920000000005</v>
      </c>
    </row>
    <row r="97" spans="1:3" ht="31.5" x14ac:dyDescent="0.25">
      <c r="A97" s="23"/>
      <c r="B97" s="36" t="s">
        <v>121</v>
      </c>
      <c r="C97" s="34">
        <v>1148.78</v>
      </c>
    </row>
    <row r="98" spans="1:3" ht="15.75" x14ac:dyDescent="0.25">
      <c r="A98" s="23"/>
      <c r="B98" s="31" t="s">
        <v>122</v>
      </c>
      <c r="C98" s="34">
        <v>888.45399999999995</v>
      </c>
    </row>
    <row r="99" spans="1:3" ht="15.75" x14ac:dyDescent="0.25">
      <c r="A99" s="23"/>
      <c r="B99" s="31" t="s">
        <v>123</v>
      </c>
      <c r="C99" s="34">
        <v>800</v>
      </c>
    </row>
    <row r="100" spans="1:3" ht="15.75" x14ac:dyDescent="0.25">
      <c r="A100" s="32"/>
      <c r="B100" s="25" t="s">
        <v>124</v>
      </c>
      <c r="C100" s="21">
        <f>SUM(C82:C99)</f>
        <v>14640.5036122449</v>
      </c>
    </row>
    <row r="101" spans="1:3" ht="15.75" x14ac:dyDescent="0.25">
      <c r="A101" s="23"/>
      <c r="B101" s="33" t="s">
        <v>125</v>
      </c>
      <c r="C101" s="21">
        <f>28330.368*0.75</f>
        <v>21247.775999999998</v>
      </c>
    </row>
    <row r="102" spans="1:3" ht="15.75" x14ac:dyDescent="0.25">
      <c r="A102" s="23"/>
      <c r="B102" s="25" t="s">
        <v>135</v>
      </c>
      <c r="C102" s="21">
        <f>C40+C53+C61+C67+C70+C71+C72+C80+C100+C101</f>
        <v>176139.62511224492</v>
      </c>
    </row>
    <row r="103" spans="1:3" s="40" customFormat="1" ht="15.75" x14ac:dyDescent="0.25">
      <c r="A103" s="37"/>
      <c r="B103" s="38" t="s">
        <v>130</v>
      </c>
      <c r="C103" s="39">
        <v>184418.4</v>
      </c>
    </row>
    <row r="104" spans="1:3" s="22" customFormat="1" ht="15.75" x14ac:dyDescent="0.25">
      <c r="A104" s="37"/>
      <c r="B104" s="38" t="s">
        <v>131</v>
      </c>
      <c r="C104" s="39">
        <v>214420.44</v>
      </c>
    </row>
    <row r="105" spans="1:3" s="22" customFormat="1" ht="15.75" x14ac:dyDescent="0.25">
      <c r="A105" s="41"/>
      <c r="B105" s="38" t="s">
        <v>133</v>
      </c>
      <c r="C105" s="42">
        <f>C104-C102</f>
        <v>38280.814887755085</v>
      </c>
    </row>
    <row r="106" spans="1:3" s="22" customFormat="1" ht="15.75" x14ac:dyDescent="0.25">
      <c r="A106" s="41"/>
      <c r="B106" s="38" t="s">
        <v>132</v>
      </c>
      <c r="C106" s="42">
        <f>C35+C105</f>
        <v>-113073.03511224492</v>
      </c>
    </row>
    <row r="107" spans="1:3" s="17" customFormat="1" ht="15.75" x14ac:dyDescent="0.25">
      <c r="A107" s="43"/>
    </row>
    <row r="108" spans="1:3" s="17" customFormat="1" ht="15.75" x14ac:dyDescent="0.25">
      <c r="A108" s="43"/>
    </row>
    <row r="109" spans="1:3" s="17" customFormat="1" ht="15.75" x14ac:dyDescent="0.25">
      <c r="A109" s="51"/>
      <c r="B109" s="51"/>
    </row>
  </sheetData>
  <mergeCells count="4">
    <mergeCell ref="A109:B109"/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2024-02-08T02:53:50Z</dcterms:created>
  <dcterms:modified xsi:type="dcterms:W3CDTF">2024-03-15T02:57:41Z</dcterms:modified>
</cp:coreProperties>
</file>