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Отчет 2023 ЖЭК 6\Первостроителей\"/>
    </mc:Choice>
  </mc:AlternateContent>
  <bookViews>
    <workbookView xWindow="0" yWindow="0" windowWidth="23250" windowHeight="1239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101" i="1" l="1"/>
  <c r="C100" i="1"/>
  <c r="C102" i="1" s="1"/>
  <c r="C105" i="1" s="1"/>
  <c r="C106" i="1" s="1"/>
  <c r="C80" i="1"/>
  <c r="C70" i="1"/>
  <c r="C67" i="1"/>
  <c r="C61" i="1"/>
  <c r="C53" i="1"/>
  <c r="C40" i="1"/>
  <c r="B9" i="1"/>
</calcChain>
</file>

<file path=xl/sharedStrings.xml><?xml version="1.0" encoding="utf-8"?>
<sst xmlns="http://schemas.openxmlformats.org/spreadsheetml/2006/main" count="139" uniqueCount="137">
  <si>
    <t>Перечень,периодичность работ, размер финансирования и размер платы</t>
  </si>
  <si>
    <r>
      <t xml:space="preserve">                 за жилое помещение  на  </t>
    </r>
    <r>
      <rPr>
        <b/>
        <sz val="10"/>
        <rFont val="Arial"/>
        <family val="2"/>
        <charset val="204"/>
      </rPr>
      <t>2019</t>
    </r>
    <r>
      <rPr>
        <sz val="10"/>
        <rFont val="Arial"/>
        <family val="2"/>
        <charset val="204"/>
      </rPr>
      <t xml:space="preserve">  МКД   по адресу:</t>
    </r>
  </si>
  <si>
    <t>ул.Первостроителей,14</t>
  </si>
  <si>
    <t xml:space="preserve">    Натуральные показатели и технические характеристики</t>
  </si>
  <si>
    <t>А</t>
  </si>
  <si>
    <t>Общая площадь жилых помещений</t>
  </si>
  <si>
    <t>Б</t>
  </si>
  <si>
    <t>Общая площадь нежилых помещений</t>
  </si>
  <si>
    <t>В</t>
  </si>
  <si>
    <t>Итого общая площадь жил.и нежил.помещений</t>
  </si>
  <si>
    <t>г</t>
  </si>
  <si>
    <t>Уборочная площадь элементов л/клеток</t>
  </si>
  <si>
    <t>д</t>
  </si>
  <si>
    <t>Уборочная площадь лестничных клеток</t>
  </si>
  <si>
    <t xml:space="preserve"> - нижних 2-х этажей</t>
  </si>
  <si>
    <t xml:space="preserve"> - выше 2-го этажа</t>
  </si>
  <si>
    <t>е</t>
  </si>
  <si>
    <t>Численность проживающий людей</t>
  </si>
  <si>
    <t>з</t>
  </si>
  <si>
    <t>Площадь чердаков (уборка мусора)</t>
  </si>
  <si>
    <t>и</t>
  </si>
  <si>
    <t>Площадь подвала</t>
  </si>
  <si>
    <t>к</t>
  </si>
  <si>
    <t>Площадь  кровли ( очистка снега, сбивание сосулей)</t>
  </si>
  <si>
    <t>л</t>
  </si>
  <si>
    <t>Площадь придомовой территории (ручная уборка лето)</t>
  </si>
  <si>
    <t>Площадь придомовой территории (ручная уборка зима)</t>
  </si>
  <si>
    <t>Площадь проездов (механизированная уборка)</t>
  </si>
  <si>
    <t>м</t>
  </si>
  <si>
    <t>Площадь для очистки от наледи и льда</t>
  </si>
  <si>
    <t>Количество общедомовых приборов тепла</t>
  </si>
  <si>
    <t>Количество общедомовых приборов воды</t>
  </si>
  <si>
    <t>Норматив накопления твердых бытовых отходов на 1 чел/мес</t>
  </si>
  <si>
    <t>п</t>
  </si>
  <si>
    <t>Площадь газонов</t>
  </si>
  <si>
    <t xml:space="preserve">   1. Содержание помещений общего пользования</t>
  </si>
  <si>
    <t>1.1.</t>
  </si>
  <si>
    <t>Влажное подметание лестничных площадок и маршей нижних 2-х эт.</t>
  </si>
  <si>
    <t>1.2.</t>
  </si>
  <si>
    <t>Мытье лестничных площадок и маршей нижних 2-х этажей</t>
  </si>
  <si>
    <t>1.3.</t>
  </si>
  <si>
    <t>Влажная протирка стен, дверей, плафонов, окон. решеток, отопит.приборов, чердачных лестниц, шкафов для эл. счетчиков, почтовых ящиков, обметание пыли с потолков</t>
  </si>
  <si>
    <t xml:space="preserve">            ИТОГО по п. 1 :</t>
  </si>
  <si>
    <t xml:space="preserve">   2. Уборка придомовой территории, входящей в состав общего имущества</t>
  </si>
  <si>
    <t>2.1.</t>
  </si>
  <si>
    <t>Подметание придомовой территории в летний период</t>
  </si>
  <si>
    <t>2.2.</t>
  </si>
  <si>
    <t>Уборка мусора с газона в летний период (листья и сучья)</t>
  </si>
  <si>
    <t xml:space="preserve"> 2.3</t>
  </si>
  <si>
    <t>Уборка мусора с газона в летний период (случайный мусор))</t>
  </si>
  <si>
    <t xml:space="preserve"> 2.4</t>
  </si>
  <si>
    <t>Очистка урн</t>
  </si>
  <si>
    <t xml:space="preserve"> 2.5</t>
  </si>
  <si>
    <t>Подметание снега толщиной при снегопаде</t>
  </si>
  <si>
    <t xml:space="preserve"> 2.6 </t>
  </si>
  <si>
    <t>Подметание снега толщиной без снегопада</t>
  </si>
  <si>
    <t xml:space="preserve"> 2.7</t>
  </si>
  <si>
    <t xml:space="preserve">Сдвижка и подметание территории в зимний период (механизированная уборка) </t>
  </si>
  <si>
    <t xml:space="preserve"> 2.8</t>
  </si>
  <si>
    <t>Посыпка пешеходных дорожек и проездов противогололедными материалами шириной 0,5м</t>
  </si>
  <si>
    <t xml:space="preserve"> 2.9 </t>
  </si>
  <si>
    <t>Очистка пешеходных дорожек и проездов, отмостки от наледи и льда шириной 0,5м</t>
  </si>
  <si>
    <t xml:space="preserve"> 2.10</t>
  </si>
  <si>
    <t>Кошение газонов</t>
  </si>
  <si>
    <t xml:space="preserve"> 2.11</t>
  </si>
  <si>
    <t>Уборка контейнерной площадки</t>
  </si>
  <si>
    <t xml:space="preserve">            ИТОГО по п. 2 :</t>
  </si>
  <si>
    <t xml:space="preserve">   3. Подготовка многоквартирного дома к сезонной эксплуатации</t>
  </si>
  <si>
    <t xml:space="preserve"> Промывка трубопроводов системы отопления</t>
  </si>
  <si>
    <t xml:space="preserve"> Испытание трубопроводов системы ЦО</t>
  </si>
  <si>
    <t xml:space="preserve"> Консервация и расконсервация  системы ЦО</t>
  </si>
  <si>
    <t xml:space="preserve"> Регулировка и наладка системы ЦО</t>
  </si>
  <si>
    <t xml:space="preserve"> Ликвидация воздушных пробок в стояке отопления</t>
  </si>
  <si>
    <t>Замена ламп освещения подъездов, подвалов, внутриквартального</t>
  </si>
  <si>
    <t xml:space="preserve">            ИТОГО по п. 3 :</t>
  </si>
  <si>
    <t xml:space="preserve">   4. Проведение технических осмотров и мелкий ремонт</t>
  </si>
  <si>
    <t>4.1.</t>
  </si>
  <si>
    <t>Проведение технических осмотров и устранение незначительных неисправностей систем вентиляции (констр.элем.)</t>
  </si>
  <si>
    <t>4.2.</t>
  </si>
  <si>
    <t>Проведение технических осмотров и устранение незначительных неисправностей  систем центр.отопления</t>
  </si>
  <si>
    <t>4.3.</t>
  </si>
  <si>
    <t>Проведение технических осмотров, ремонтов и устранение незначительных неисправностей в системах водоснабжения, канализации, ливневой канализации</t>
  </si>
  <si>
    <t xml:space="preserve"> 4.5</t>
  </si>
  <si>
    <t>Проведение технических осмотров, ремонтов и устранение незначительных неисправностей в системах  электроснабжения</t>
  </si>
  <si>
    <t xml:space="preserve">            ИТОГО по п. 4 :</t>
  </si>
  <si>
    <t>5.</t>
  </si>
  <si>
    <t>Аварийное обслуживание внутридомового инжен.сантехнич. и эл.технического оборудования</t>
  </si>
  <si>
    <t xml:space="preserve"> 5.1</t>
  </si>
  <si>
    <t xml:space="preserve">            ИТОГО по п. 5 :</t>
  </si>
  <si>
    <t>6.</t>
  </si>
  <si>
    <t>Дератизация</t>
  </si>
  <si>
    <t>7.</t>
  </si>
  <si>
    <t>Дезинсекция</t>
  </si>
  <si>
    <t xml:space="preserve"> 8. Поверка и обслуживание общедомовых приборов учета.</t>
  </si>
  <si>
    <t xml:space="preserve"> 8.1</t>
  </si>
  <si>
    <t>Обслуживание общедомовых приборов учета тепла</t>
  </si>
  <si>
    <t xml:space="preserve"> 8.2</t>
  </si>
  <si>
    <t>Обслуживание общедомовых приборов учета воды</t>
  </si>
  <si>
    <t>Обслуживание общедомовых приборов учета электроэнергии</t>
  </si>
  <si>
    <t>Снятие показаний, обработка тинформации, занесение в компьютер, передача данных в ресурсоснабжающую организацию (вода)</t>
  </si>
  <si>
    <t>Снятие показаний, обработка тинформации, занесение в компьютер, передача данных в ресурсоснабжающую организацию (тепло)</t>
  </si>
  <si>
    <t>Снятие показаний, обработка тинформации, занесение в компьютер, передача данных в ресурсоснабжающую организацию (элэнергия)</t>
  </si>
  <si>
    <t xml:space="preserve">            ИТОГО по п. 8 :</t>
  </si>
  <si>
    <t xml:space="preserve">  9. Текущий ремонт (непредвиденные работы)</t>
  </si>
  <si>
    <t>подготовка оборудования ИТП к промывке системы отопления:</t>
  </si>
  <si>
    <t>а</t>
  </si>
  <si>
    <t>устройство ниппеля 25*20</t>
  </si>
  <si>
    <t>б</t>
  </si>
  <si>
    <t>устройство сантехнической уплотняющей прокладки</t>
  </si>
  <si>
    <t>в</t>
  </si>
  <si>
    <t>уплотнение соединений сантехническим льном</t>
  </si>
  <si>
    <t>замена вентиля бронзового  Ду 25 мм в подвале</t>
  </si>
  <si>
    <t>замена вентиля бронзового  Ду 15 мм в подвале</t>
  </si>
  <si>
    <t xml:space="preserve"> 9.3</t>
  </si>
  <si>
    <t>Текущий ремонт систем конструкт.элементов) (непредвиденные работы</t>
  </si>
  <si>
    <t>погрузка и развоз дресьвы</t>
  </si>
  <si>
    <t>прочистка вентканала с кровли кв. 12</t>
  </si>
  <si>
    <t>удлинение желобов на козырьке с 2-х сторон</t>
  </si>
  <si>
    <t>сбор для утилизации автопокрышек б/у с площадок ТКО от МКД (Первостроителей 10,12,14,16,16А,18,20)</t>
  </si>
  <si>
    <t>изготовление и установка поручня - 2 подъезд</t>
  </si>
  <si>
    <t>изготовление и установка поручня - 1 подъезд</t>
  </si>
  <si>
    <t>перенос  скамейки на 4-х ножках с выкапыванием и закапыванием  ям - 1 подъезд</t>
  </si>
  <si>
    <t>окраска МАФ (скамейки)</t>
  </si>
  <si>
    <t>транспортные услуги (вывоз травы)</t>
  </si>
  <si>
    <t xml:space="preserve">            ИТОГО по п. 9 :</t>
  </si>
  <si>
    <t>Управление многоквартирным домом</t>
  </si>
  <si>
    <t>по управлению и обслуживанию</t>
  </si>
  <si>
    <t>МКД по ул.Первостроителей 14</t>
  </si>
  <si>
    <t xml:space="preserve">Отчет за 2023 г </t>
  </si>
  <si>
    <t>Результат на 01.01.2023 г. ("+"- экономия, "-" - перерасход)</t>
  </si>
  <si>
    <t xml:space="preserve">Итого начислено населению </t>
  </si>
  <si>
    <t>Итого оплачено населением</t>
  </si>
  <si>
    <t>Результат накоплением "+" - экономия "-" - перерасход</t>
  </si>
  <si>
    <t>Результат за 2023 год "+" - экономия "-" - перерасход</t>
  </si>
  <si>
    <t>Диспетчерское обслуживание</t>
  </si>
  <si>
    <t xml:space="preserve">   Сумма затрат по дому  :</t>
  </si>
  <si>
    <t xml:space="preserve"> 3.6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</si>
</sst>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;@"/>
  </numFmts>
  <fonts count="13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8"/>
      <name val="Arial Cyr"/>
      <charset val="204"/>
    </font>
    <font>
      <b/>
      <sz val="10"/>
      <name val="Arial"/>
      <family val="2"/>
      <charset val="204"/>
    </font>
    <font>
      <sz val="8"/>
      <name val="Arial Cyr"/>
      <charset val="204"/>
    </font>
    <font>
      <b/>
      <i/>
      <u/>
      <sz val="8"/>
      <name val="Arial Cyr"/>
      <charset val="204"/>
    </font>
    <font>
      <b/>
      <i/>
      <sz val="8"/>
      <name val="Arial Cyr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53">
    <xf numFmtId="0" fontId="0" fillId="0" borderId="0" xfId="0"/>
    <xf numFmtId="0" fontId="1" fillId="0" borderId="0" xfId="0" applyFont="1" applyFill="1"/>
    <xf numFmtId="0" fontId="2" fillId="0" borderId="0" xfId="0" applyFont="1" applyFill="1"/>
    <xf numFmtId="0" fontId="6" fillId="0" borderId="0" xfId="0" applyFont="1" applyFill="1"/>
    <xf numFmtId="0" fontId="5" fillId="0" borderId="1" xfId="0" applyFont="1" applyFill="1" applyBorder="1"/>
    <xf numFmtId="0" fontId="5" fillId="0" borderId="2" xfId="0" applyFont="1" applyFill="1" applyBorder="1"/>
    <xf numFmtId="0" fontId="5" fillId="0" borderId="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7" fillId="0" borderId="4" xfId="0" applyFont="1" applyFill="1" applyBorder="1"/>
    <xf numFmtId="0" fontId="5" fillId="0" borderId="4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left"/>
    </xf>
    <xf numFmtId="0" fontId="3" fillId="0" borderId="4" xfId="0" applyFont="1" applyFill="1" applyBorder="1" applyAlignment="1">
      <alignment horizontal="left"/>
    </xf>
    <xf numFmtId="0" fontId="5" fillId="0" borderId="4" xfId="0" applyFont="1" applyFill="1" applyBorder="1" applyAlignment="1">
      <alignment horizontal="center" vertical="top"/>
    </xf>
    <xf numFmtId="0" fontId="5" fillId="0" borderId="4" xfId="0" applyFont="1" applyFill="1" applyBorder="1" applyAlignment="1">
      <alignment horizontal="left" wrapText="1"/>
    </xf>
    <xf numFmtId="0" fontId="5" fillId="0" borderId="5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left" wrapText="1"/>
    </xf>
    <xf numFmtId="2" fontId="9" fillId="0" borderId="0" xfId="0" applyNumberFormat="1" applyFont="1" applyFill="1"/>
    <xf numFmtId="0" fontId="9" fillId="0" borderId="0" xfId="0" applyFont="1" applyFill="1"/>
    <xf numFmtId="0" fontId="10" fillId="0" borderId="0" xfId="0" applyFont="1" applyFill="1" applyBorder="1" applyAlignment="1">
      <alignment horizontal="center"/>
    </xf>
    <xf numFmtId="0" fontId="9" fillId="0" borderId="4" xfId="0" applyNumberFormat="1" applyFont="1" applyFill="1" applyBorder="1" applyAlignment="1">
      <alignment horizontal="center"/>
    </xf>
    <xf numFmtId="0" fontId="11" fillId="0" borderId="4" xfId="0" applyFont="1" applyFill="1" applyBorder="1" applyAlignment="1">
      <alignment wrapText="1"/>
    </xf>
    <xf numFmtId="2" fontId="10" fillId="0" borderId="4" xfId="0" applyNumberFormat="1" applyFont="1" applyFill="1" applyBorder="1"/>
    <xf numFmtId="0" fontId="9" fillId="0" borderId="0" xfId="0" applyFont="1" applyFill="1" applyBorder="1"/>
    <xf numFmtId="0" fontId="9" fillId="0" borderId="4" xfId="0" applyFont="1" applyFill="1" applyBorder="1" applyAlignment="1">
      <alignment horizontal="center" vertical="top"/>
    </xf>
    <xf numFmtId="0" fontId="9" fillId="0" borderId="4" xfId="0" applyFont="1" applyFill="1" applyBorder="1" applyAlignment="1">
      <alignment vertical="top" wrapText="1"/>
    </xf>
    <xf numFmtId="0" fontId="10" fillId="0" borderId="4" xfId="0" applyFont="1" applyFill="1" applyBorder="1" applyAlignment="1">
      <alignment vertical="top" wrapText="1"/>
    </xf>
    <xf numFmtId="164" fontId="9" fillId="0" borderId="4" xfId="0" applyNumberFormat="1" applyFont="1" applyFill="1" applyBorder="1" applyAlignment="1">
      <alignment horizontal="center"/>
    </xf>
    <xf numFmtId="0" fontId="9" fillId="0" borderId="4" xfId="0" applyFont="1" applyFill="1" applyBorder="1" applyAlignment="1">
      <alignment wrapText="1"/>
    </xf>
    <xf numFmtId="0" fontId="10" fillId="0" borderId="4" xfId="0" applyFont="1" applyFill="1" applyBorder="1" applyAlignment="1">
      <alignment horizontal="center" vertical="top"/>
    </xf>
    <xf numFmtId="0" fontId="12" fillId="0" borderId="4" xfId="0" applyFont="1" applyFill="1" applyBorder="1" applyAlignment="1">
      <alignment horizontal="center"/>
    </xf>
    <xf numFmtId="0" fontId="9" fillId="0" borderId="4" xfId="0" applyFont="1" applyFill="1" applyBorder="1"/>
    <xf numFmtId="0" fontId="12" fillId="0" borderId="4" xfId="0" applyFont="1" applyFill="1" applyBorder="1"/>
    <xf numFmtId="0" fontId="10" fillId="0" borderId="4" xfId="0" applyFont="1" applyFill="1" applyBorder="1" applyAlignment="1">
      <alignment horizontal="center"/>
    </xf>
    <xf numFmtId="0" fontId="10" fillId="0" borderId="4" xfId="0" applyFont="1" applyFill="1" applyBorder="1" applyAlignment="1">
      <alignment wrapText="1"/>
    </xf>
    <xf numFmtId="2" fontId="9" fillId="0" borderId="4" xfId="0" applyNumberFormat="1" applyFont="1" applyFill="1" applyBorder="1"/>
    <xf numFmtId="16" fontId="9" fillId="0" borderId="4" xfId="0" applyNumberFormat="1" applyFont="1" applyFill="1" applyBorder="1" applyAlignment="1">
      <alignment horizontal="center" vertical="top"/>
    </xf>
    <xf numFmtId="0" fontId="12" fillId="0" borderId="4" xfId="0" applyFont="1" applyFill="1" applyBorder="1" applyAlignment="1">
      <alignment wrapText="1"/>
    </xf>
    <xf numFmtId="0" fontId="9" fillId="0" borderId="4" xfId="1" applyFont="1" applyBorder="1" applyAlignment="1">
      <alignment horizontal="center"/>
    </xf>
    <xf numFmtId="0" fontId="10" fillId="0" borderId="4" xfId="1" applyFont="1" applyBorder="1"/>
    <xf numFmtId="2" fontId="10" fillId="0" borderId="4" xfId="1" applyNumberFormat="1" applyFont="1" applyFill="1" applyBorder="1" applyAlignment="1"/>
    <xf numFmtId="0" fontId="9" fillId="0" borderId="0" xfId="0" applyFont="1" applyFill="1" applyAlignment="1">
      <alignment wrapText="1"/>
    </xf>
    <xf numFmtId="0" fontId="9" fillId="0" borderId="4" xfId="1" applyFont="1" applyBorder="1" applyAlignment="1">
      <alignment horizontal="center" wrapText="1"/>
    </xf>
    <xf numFmtId="2" fontId="10" fillId="0" borderId="4" xfId="1" applyNumberFormat="1" applyFont="1" applyBorder="1" applyAlignment="1">
      <alignment wrapText="1"/>
    </xf>
    <xf numFmtId="0" fontId="9" fillId="0" borderId="0" xfId="0" applyFont="1" applyFill="1" applyAlignment="1">
      <alignment horizontal="center"/>
    </xf>
    <xf numFmtId="0" fontId="10" fillId="0" borderId="4" xfId="0" applyFont="1" applyFill="1" applyBorder="1"/>
    <xf numFmtId="0" fontId="1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5" fillId="0" borderId="6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5" fillId="0" borderId="7" xfId="0" applyFont="1" applyFill="1" applyBorder="1" applyAlignment="1">
      <alignment horizontal="center"/>
    </xf>
    <xf numFmtId="0" fontId="9" fillId="0" borderId="4" xfId="0" applyFont="1" applyFill="1" applyBorder="1" applyAlignment="1">
      <alignment horizontal="center"/>
    </xf>
    <xf numFmtId="0" fontId="9" fillId="0" borderId="0" xfId="0" applyNumberFormat="1" applyFont="1" applyFill="1" applyBorder="1" applyAlignment="1">
      <alignment horizontal="left"/>
    </xf>
    <xf numFmtId="0" fontId="10" fillId="0" borderId="0" xfId="0" applyFon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9"/>
  <sheetViews>
    <sheetView tabSelected="1" topLeftCell="A67" workbookViewId="0">
      <selection activeCell="E106" sqref="E106"/>
    </sheetView>
  </sheetViews>
  <sheetFormatPr defaultColWidth="9.140625" defaultRowHeight="11.25" x14ac:dyDescent="0.2"/>
  <cols>
    <col min="1" max="1" width="7.5703125" style="45" customWidth="1"/>
    <col min="2" max="2" width="76.7109375" style="1" customWidth="1"/>
    <col min="3" max="3" width="17.5703125" style="1" customWidth="1"/>
    <col min="4" max="200" width="9.140625" style="1" customWidth="1"/>
    <col min="201" max="201" width="3.85546875" style="1" customWidth="1"/>
    <col min="202" max="202" width="52.85546875" style="1" customWidth="1"/>
    <col min="203" max="203" width="9.7109375" style="1" customWidth="1"/>
    <col min="204" max="204" width="6.42578125" style="1" customWidth="1"/>
    <col min="205" max="205" width="8.28515625" style="1" customWidth="1"/>
    <col min="206" max="206" width="5.7109375" style="1" customWidth="1"/>
    <col min="207" max="207" width="7.28515625" style="1" customWidth="1"/>
    <col min="208" max="208" width="8.5703125" style="1" customWidth="1"/>
    <col min="209" max="16384" width="9.140625" style="1"/>
  </cols>
  <sheetData>
    <row r="1" spans="1:2" ht="12.75" hidden="1" x14ac:dyDescent="0.2">
      <c r="B1" s="2" t="s">
        <v>0</v>
      </c>
    </row>
    <row r="2" spans="1:2" ht="12.75" hidden="1" x14ac:dyDescent="0.2">
      <c r="B2" s="2" t="s">
        <v>1</v>
      </c>
    </row>
    <row r="3" spans="1:2" ht="12.75" hidden="1" customHeight="1" x14ac:dyDescent="0.2">
      <c r="A3" s="46"/>
      <c r="B3" s="3" t="s">
        <v>2</v>
      </c>
    </row>
    <row r="4" spans="1:2" hidden="1" x14ac:dyDescent="0.2">
      <c r="A4" s="47"/>
      <c r="B4" s="4"/>
    </row>
    <row r="5" spans="1:2" hidden="1" x14ac:dyDescent="0.2">
      <c r="A5" s="48"/>
      <c r="B5" s="5"/>
    </row>
    <row r="6" spans="1:2" hidden="1" x14ac:dyDescent="0.2">
      <c r="A6" s="48"/>
      <c r="B6" s="5"/>
    </row>
    <row r="7" spans="1:2" hidden="1" x14ac:dyDescent="0.2">
      <c r="A7" s="48"/>
      <c r="B7" s="5"/>
    </row>
    <row r="8" spans="1:2" hidden="1" x14ac:dyDescent="0.2">
      <c r="A8" s="49"/>
      <c r="B8" s="6"/>
    </row>
    <row r="9" spans="1:2" hidden="1" x14ac:dyDescent="0.2">
      <c r="A9" s="7">
        <v>1</v>
      </c>
      <c r="B9" s="7">
        <f>A9+1</f>
        <v>2</v>
      </c>
    </row>
    <row r="10" spans="1:2" hidden="1" x14ac:dyDescent="0.2">
      <c r="A10" s="7"/>
      <c r="B10" s="8" t="s">
        <v>3</v>
      </c>
    </row>
    <row r="11" spans="1:2" hidden="1" x14ac:dyDescent="0.2">
      <c r="A11" s="9" t="s">
        <v>4</v>
      </c>
      <c r="B11" s="10" t="s">
        <v>5</v>
      </c>
    </row>
    <row r="12" spans="1:2" hidden="1" x14ac:dyDescent="0.2">
      <c r="A12" s="9" t="s">
        <v>6</v>
      </c>
      <c r="B12" s="10" t="s">
        <v>7</v>
      </c>
    </row>
    <row r="13" spans="1:2" hidden="1" x14ac:dyDescent="0.2">
      <c r="A13" s="7" t="s">
        <v>8</v>
      </c>
      <c r="B13" s="11" t="s">
        <v>9</v>
      </c>
    </row>
    <row r="14" spans="1:2" hidden="1" x14ac:dyDescent="0.2">
      <c r="A14" s="9" t="s">
        <v>10</v>
      </c>
      <c r="B14" s="10" t="s">
        <v>11</v>
      </c>
    </row>
    <row r="15" spans="1:2" hidden="1" x14ac:dyDescent="0.2">
      <c r="A15" s="9" t="s">
        <v>12</v>
      </c>
      <c r="B15" s="10" t="s">
        <v>13</v>
      </c>
    </row>
    <row r="16" spans="1:2" hidden="1" x14ac:dyDescent="0.2">
      <c r="A16" s="9"/>
      <c r="B16" s="10" t="s">
        <v>14</v>
      </c>
    </row>
    <row r="17" spans="1:3" hidden="1" x14ac:dyDescent="0.2">
      <c r="A17" s="9"/>
      <c r="B17" s="10" t="s">
        <v>15</v>
      </c>
    </row>
    <row r="18" spans="1:3" hidden="1" x14ac:dyDescent="0.2">
      <c r="A18" s="9" t="s">
        <v>16</v>
      </c>
      <c r="B18" s="10" t="s">
        <v>17</v>
      </c>
    </row>
    <row r="19" spans="1:3" hidden="1" x14ac:dyDescent="0.2">
      <c r="A19" s="9" t="s">
        <v>18</v>
      </c>
      <c r="B19" s="10" t="s">
        <v>19</v>
      </c>
    </row>
    <row r="20" spans="1:3" hidden="1" x14ac:dyDescent="0.2">
      <c r="A20" s="9" t="s">
        <v>20</v>
      </c>
      <c r="B20" s="10" t="s">
        <v>21</v>
      </c>
    </row>
    <row r="21" spans="1:3" ht="12" hidden="1" customHeight="1" x14ac:dyDescent="0.2">
      <c r="A21" s="9" t="s">
        <v>22</v>
      </c>
      <c r="B21" s="10" t="s">
        <v>23</v>
      </c>
    </row>
    <row r="22" spans="1:3" ht="12" hidden="1" customHeight="1" x14ac:dyDescent="0.2">
      <c r="A22" s="12" t="s">
        <v>24</v>
      </c>
      <c r="B22" s="13" t="s">
        <v>25</v>
      </c>
    </row>
    <row r="23" spans="1:3" ht="12.75" hidden="1" customHeight="1" x14ac:dyDescent="0.2">
      <c r="A23" s="12"/>
      <c r="B23" s="13" t="s">
        <v>26</v>
      </c>
    </row>
    <row r="24" spans="1:3" ht="12.75" hidden="1" customHeight="1" x14ac:dyDescent="0.2">
      <c r="A24" s="12"/>
      <c r="B24" s="13" t="s">
        <v>27</v>
      </c>
    </row>
    <row r="25" spans="1:3" ht="12.75" hidden="1" customHeight="1" x14ac:dyDescent="0.2">
      <c r="A25" s="12"/>
      <c r="B25" s="13" t="s">
        <v>29</v>
      </c>
    </row>
    <row r="26" spans="1:3" ht="13.5" hidden="1" customHeight="1" x14ac:dyDescent="0.2">
      <c r="A26" s="12"/>
      <c r="B26" s="13" t="s">
        <v>30</v>
      </c>
    </row>
    <row r="27" spans="1:3" ht="11.25" hidden="1" customHeight="1" x14ac:dyDescent="0.2">
      <c r="A27" s="12"/>
      <c r="B27" s="13" t="s">
        <v>31</v>
      </c>
    </row>
    <row r="28" spans="1:3" ht="13.5" hidden="1" customHeight="1" x14ac:dyDescent="0.2">
      <c r="A28" s="12" t="s">
        <v>28</v>
      </c>
      <c r="B28" s="13" t="s">
        <v>32</v>
      </c>
    </row>
    <row r="29" spans="1:3" ht="13.5" hidden="1" customHeight="1" x14ac:dyDescent="0.2">
      <c r="A29" s="12" t="s">
        <v>33</v>
      </c>
      <c r="B29" s="13" t="s">
        <v>34</v>
      </c>
    </row>
    <row r="30" spans="1:3" ht="13.5" hidden="1" customHeight="1" x14ac:dyDescent="0.2">
      <c r="A30" s="14"/>
      <c r="B30" s="15"/>
    </row>
    <row r="31" spans="1:3" s="17" customFormat="1" ht="15.75" x14ac:dyDescent="0.25">
      <c r="A31" s="52" t="s">
        <v>128</v>
      </c>
      <c r="B31" s="52"/>
      <c r="C31" s="16"/>
    </row>
    <row r="32" spans="1:3" s="17" customFormat="1" ht="12.75" customHeight="1" x14ac:dyDescent="0.25">
      <c r="A32" s="52" t="s">
        <v>126</v>
      </c>
      <c r="B32" s="52"/>
    </row>
    <row r="33" spans="1:3" s="17" customFormat="1" ht="15.75" x14ac:dyDescent="0.25">
      <c r="A33" s="52" t="s">
        <v>127</v>
      </c>
      <c r="B33" s="52"/>
    </row>
    <row r="34" spans="1:3" s="17" customFormat="1" ht="15.75" x14ac:dyDescent="0.25">
      <c r="A34" s="18"/>
      <c r="B34" s="18"/>
    </row>
    <row r="35" spans="1:3" s="22" customFormat="1" ht="15.75" x14ac:dyDescent="0.25">
      <c r="A35" s="19"/>
      <c r="B35" s="20" t="s">
        <v>129</v>
      </c>
      <c r="C35" s="21">
        <v>-151353.85</v>
      </c>
    </row>
    <row r="36" spans="1:3" ht="15.75" x14ac:dyDescent="0.25">
      <c r="A36" s="50"/>
      <c r="B36" s="44" t="s">
        <v>35</v>
      </c>
      <c r="C36" s="30"/>
    </row>
    <row r="37" spans="1:3" ht="14.25" customHeight="1" x14ac:dyDescent="0.25">
      <c r="A37" s="23" t="s">
        <v>36</v>
      </c>
      <c r="B37" s="24" t="s">
        <v>37</v>
      </c>
      <c r="C37" s="34">
        <v>5130</v>
      </c>
    </row>
    <row r="38" spans="1:3" ht="15.75" x14ac:dyDescent="0.25">
      <c r="A38" s="23" t="s">
        <v>38</v>
      </c>
      <c r="B38" s="24" t="s">
        <v>39</v>
      </c>
      <c r="C38" s="34">
        <v>12075.000000000002</v>
      </c>
    </row>
    <row r="39" spans="1:3" ht="47.25" x14ac:dyDescent="0.25">
      <c r="A39" s="23" t="s">
        <v>40</v>
      </c>
      <c r="B39" s="24" t="s">
        <v>41</v>
      </c>
      <c r="C39" s="34">
        <v>1377.7864999999999</v>
      </c>
    </row>
    <row r="40" spans="1:3" ht="15.75" x14ac:dyDescent="0.25">
      <c r="A40" s="23"/>
      <c r="B40" s="25" t="s">
        <v>42</v>
      </c>
      <c r="C40" s="21">
        <f>SUM(C37:C39)</f>
        <v>18582.786499999998</v>
      </c>
    </row>
    <row r="41" spans="1:3" ht="15.75" x14ac:dyDescent="0.25">
      <c r="A41" s="23"/>
      <c r="B41" s="44" t="s">
        <v>43</v>
      </c>
      <c r="C41" s="34"/>
    </row>
    <row r="42" spans="1:3" ht="13.5" customHeight="1" x14ac:dyDescent="0.25">
      <c r="A42" s="23" t="s">
        <v>44</v>
      </c>
      <c r="B42" s="24" t="s">
        <v>45</v>
      </c>
      <c r="C42" s="34">
        <v>3322.9749999999999</v>
      </c>
    </row>
    <row r="43" spans="1:3" ht="14.25" customHeight="1" x14ac:dyDescent="0.25">
      <c r="A43" s="35" t="s">
        <v>46</v>
      </c>
      <c r="B43" s="24" t="s">
        <v>47</v>
      </c>
      <c r="C43" s="34">
        <v>1314.72</v>
      </c>
    </row>
    <row r="44" spans="1:3" ht="14.25" customHeight="1" x14ac:dyDescent="0.25">
      <c r="A44" s="35" t="s">
        <v>48</v>
      </c>
      <c r="B44" s="24" t="s">
        <v>49</v>
      </c>
      <c r="C44" s="34">
        <v>2450.16</v>
      </c>
    </row>
    <row r="45" spans="1:3" ht="15.75" x14ac:dyDescent="0.25">
      <c r="A45" s="35" t="s">
        <v>50</v>
      </c>
      <c r="B45" s="24" t="s">
        <v>51</v>
      </c>
      <c r="C45" s="34">
        <v>1294.08</v>
      </c>
    </row>
    <row r="46" spans="1:3" ht="15.75" x14ac:dyDescent="0.25">
      <c r="A46" s="35" t="s">
        <v>52</v>
      </c>
      <c r="B46" s="24" t="s">
        <v>53</v>
      </c>
      <c r="C46" s="34">
        <v>19173.150000000001</v>
      </c>
    </row>
    <row r="47" spans="1:3" ht="15.75" x14ac:dyDescent="0.25">
      <c r="A47" s="35" t="s">
        <v>54</v>
      </c>
      <c r="B47" s="24" t="s">
        <v>55</v>
      </c>
      <c r="C47" s="34">
        <v>8519.89</v>
      </c>
    </row>
    <row r="48" spans="1:3" ht="31.5" x14ac:dyDescent="0.25">
      <c r="A48" s="23" t="s">
        <v>56</v>
      </c>
      <c r="B48" s="24" t="s">
        <v>57</v>
      </c>
      <c r="C48" s="34">
        <v>1391.2080000000001</v>
      </c>
    </row>
    <row r="49" spans="1:3" ht="31.5" x14ac:dyDescent="0.25">
      <c r="A49" s="23" t="s">
        <v>58</v>
      </c>
      <c r="B49" s="24" t="s">
        <v>59</v>
      </c>
      <c r="C49" s="34">
        <v>222.60000000000002</v>
      </c>
    </row>
    <row r="50" spans="1:3" ht="31.5" x14ac:dyDescent="0.25">
      <c r="A50" s="23" t="s">
        <v>60</v>
      </c>
      <c r="B50" s="24" t="s">
        <v>61</v>
      </c>
      <c r="C50" s="34">
        <v>8769.384</v>
      </c>
    </row>
    <row r="51" spans="1:3" ht="15" customHeight="1" x14ac:dyDescent="0.25">
      <c r="A51" s="23" t="s">
        <v>62</v>
      </c>
      <c r="B51" s="24" t="s">
        <v>63</v>
      </c>
      <c r="C51" s="34">
        <v>2828.64</v>
      </c>
    </row>
    <row r="52" spans="1:3" ht="13.5" customHeight="1" x14ac:dyDescent="0.25">
      <c r="A52" s="23" t="s">
        <v>64</v>
      </c>
      <c r="B52" s="24" t="s">
        <v>65</v>
      </c>
      <c r="C52" s="34">
        <v>288.048</v>
      </c>
    </row>
    <row r="53" spans="1:3" ht="15.75" x14ac:dyDescent="0.25">
      <c r="A53" s="23"/>
      <c r="B53" s="25" t="s">
        <v>66</v>
      </c>
      <c r="C53" s="21">
        <f>SUM(C42:C52)</f>
        <v>49574.854999999996</v>
      </c>
    </row>
    <row r="54" spans="1:3" ht="15.75" x14ac:dyDescent="0.25">
      <c r="A54" s="23"/>
      <c r="B54" s="44" t="s">
        <v>67</v>
      </c>
      <c r="C54" s="34"/>
    </row>
    <row r="55" spans="1:3" ht="16.5" customHeight="1" x14ac:dyDescent="0.25">
      <c r="A55" s="26">
        <v>43103</v>
      </c>
      <c r="B55" s="27" t="s">
        <v>68</v>
      </c>
      <c r="C55" s="34">
        <v>9306.5</v>
      </c>
    </row>
    <row r="56" spans="1:3" ht="15.75" customHeight="1" x14ac:dyDescent="0.25">
      <c r="A56" s="26">
        <v>43134</v>
      </c>
      <c r="B56" s="27" t="s">
        <v>69</v>
      </c>
      <c r="C56" s="34">
        <v>3728.4</v>
      </c>
    </row>
    <row r="57" spans="1:3" ht="15.75" customHeight="1" x14ac:dyDescent="0.25">
      <c r="A57" s="26">
        <v>43162</v>
      </c>
      <c r="B57" s="27" t="s">
        <v>70</v>
      </c>
      <c r="C57" s="34">
        <v>3950.7000000000003</v>
      </c>
    </row>
    <row r="58" spans="1:3" ht="12.75" customHeight="1" x14ac:dyDescent="0.25">
      <c r="A58" s="26">
        <v>43193</v>
      </c>
      <c r="B58" s="27" t="s">
        <v>71</v>
      </c>
      <c r="C58" s="34">
        <v>276.89999999999998</v>
      </c>
    </row>
    <row r="59" spans="1:3" ht="18.75" customHeight="1" x14ac:dyDescent="0.25">
      <c r="A59" s="26">
        <v>43223</v>
      </c>
      <c r="B59" s="27" t="s">
        <v>72</v>
      </c>
      <c r="C59" s="34">
        <v>3252.78</v>
      </c>
    </row>
    <row r="60" spans="1:3" ht="13.9" customHeight="1" x14ac:dyDescent="0.25">
      <c r="A60" s="23" t="s">
        <v>136</v>
      </c>
      <c r="B60" s="24" t="s">
        <v>73</v>
      </c>
      <c r="C60" s="34">
        <v>154.94</v>
      </c>
    </row>
    <row r="61" spans="1:3" ht="15.75" x14ac:dyDescent="0.25">
      <c r="A61" s="23"/>
      <c r="B61" s="25" t="s">
        <v>74</v>
      </c>
      <c r="C61" s="21">
        <f>SUM(C55:C60)</f>
        <v>20670.219999999998</v>
      </c>
    </row>
    <row r="62" spans="1:3" ht="15.75" x14ac:dyDescent="0.25">
      <c r="A62" s="23"/>
      <c r="B62" s="44" t="s">
        <v>75</v>
      </c>
      <c r="C62" s="34"/>
    </row>
    <row r="63" spans="1:3" ht="21.75" customHeight="1" x14ac:dyDescent="0.25">
      <c r="A63" s="23" t="s">
        <v>76</v>
      </c>
      <c r="B63" s="24" t="s">
        <v>77</v>
      </c>
      <c r="C63" s="34">
        <v>1372.4639999999999</v>
      </c>
    </row>
    <row r="64" spans="1:3" ht="21.75" customHeight="1" x14ac:dyDescent="0.25">
      <c r="A64" s="23" t="s">
        <v>78</v>
      </c>
      <c r="B64" s="24" t="s">
        <v>79</v>
      </c>
      <c r="C64" s="34">
        <v>4117.3919999999998</v>
      </c>
    </row>
    <row r="65" spans="1:3" ht="34.5" customHeight="1" x14ac:dyDescent="0.25">
      <c r="A65" s="23" t="s">
        <v>80</v>
      </c>
      <c r="B65" s="24" t="s">
        <v>81</v>
      </c>
      <c r="C65" s="34">
        <v>2744.9279999999999</v>
      </c>
    </row>
    <row r="66" spans="1:3" ht="34.5" customHeight="1" x14ac:dyDescent="0.25">
      <c r="A66" s="23" t="s">
        <v>82</v>
      </c>
      <c r="B66" s="24" t="s">
        <v>83</v>
      </c>
      <c r="C66" s="34">
        <v>6958.3359999999993</v>
      </c>
    </row>
    <row r="67" spans="1:3" ht="15.75" x14ac:dyDescent="0.25">
      <c r="A67" s="23"/>
      <c r="B67" s="25" t="s">
        <v>84</v>
      </c>
      <c r="C67" s="21">
        <f>SUM(C63:C66)</f>
        <v>15193.119999999999</v>
      </c>
    </row>
    <row r="68" spans="1:3" ht="31.5" x14ac:dyDescent="0.25">
      <c r="A68" s="28" t="s">
        <v>85</v>
      </c>
      <c r="B68" s="25" t="s">
        <v>86</v>
      </c>
      <c r="C68" s="34">
        <v>7048.7039999999988</v>
      </c>
    </row>
    <row r="69" spans="1:3" ht="15.75" x14ac:dyDescent="0.25">
      <c r="A69" s="28" t="s">
        <v>87</v>
      </c>
      <c r="B69" s="25" t="s">
        <v>134</v>
      </c>
      <c r="C69" s="34">
        <v>1965.5039999999992</v>
      </c>
    </row>
    <row r="70" spans="1:3" ht="15" customHeight="1" x14ac:dyDescent="0.25">
      <c r="A70" s="28"/>
      <c r="B70" s="25" t="s">
        <v>88</v>
      </c>
      <c r="C70" s="21">
        <f>SUM(C68:C69)</f>
        <v>9014.2079999999987</v>
      </c>
    </row>
    <row r="71" spans="1:3" ht="15.75" x14ac:dyDescent="0.25">
      <c r="A71" s="28" t="s">
        <v>89</v>
      </c>
      <c r="B71" s="25" t="s">
        <v>90</v>
      </c>
      <c r="C71" s="21">
        <v>992.12</v>
      </c>
    </row>
    <row r="72" spans="1:3" ht="20.25" customHeight="1" x14ac:dyDescent="0.25">
      <c r="A72" s="28" t="s">
        <v>91</v>
      </c>
      <c r="B72" s="25" t="s">
        <v>92</v>
      </c>
      <c r="C72" s="21">
        <v>1056.316</v>
      </c>
    </row>
    <row r="73" spans="1:3" ht="15.75" x14ac:dyDescent="0.25">
      <c r="A73" s="28"/>
      <c r="B73" s="25" t="s">
        <v>93</v>
      </c>
      <c r="C73" s="34"/>
    </row>
    <row r="74" spans="1:3" ht="15.75" x14ac:dyDescent="0.25">
      <c r="A74" s="23" t="s">
        <v>94</v>
      </c>
      <c r="B74" s="24" t="s">
        <v>95</v>
      </c>
      <c r="C74" s="34">
        <v>5368.44</v>
      </c>
    </row>
    <row r="75" spans="1:3" ht="14.25" customHeight="1" x14ac:dyDescent="0.25">
      <c r="A75" s="23" t="s">
        <v>96</v>
      </c>
      <c r="B75" s="24" t="s">
        <v>97</v>
      </c>
      <c r="C75" s="34">
        <v>4045.1999999999994</v>
      </c>
    </row>
    <row r="76" spans="1:3" ht="17.25" customHeight="1" x14ac:dyDescent="0.25">
      <c r="A76" s="23"/>
      <c r="B76" s="24" t="s">
        <v>98</v>
      </c>
      <c r="C76" s="34">
        <v>0</v>
      </c>
    </row>
    <row r="77" spans="1:3" ht="33.75" customHeight="1" x14ac:dyDescent="0.25">
      <c r="A77" s="23"/>
      <c r="B77" s="24" t="s">
        <v>99</v>
      </c>
      <c r="C77" s="34">
        <v>3938.52</v>
      </c>
    </row>
    <row r="78" spans="1:3" ht="37.5" customHeight="1" x14ac:dyDescent="0.25">
      <c r="A78" s="23"/>
      <c r="B78" s="24" t="s">
        <v>100</v>
      </c>
      <c r="C78" s="34">
        <v>3938.52</v>
      </c>
    </row>
    <row r="79" spans="1:3" ht="39" customHeight="1" x14ac:dyDescent="0.25">
      <c r="A79" s="23"/>
      <c r="B79" s="24" t="s">
        <v>101</v>
      </c>
      <c r="C79" s="34">
        <v>7877.04</v>
      </c>
    </row>
    <row r="80" spans="1:3" ht="17.25" customHeight="1" x14ac:dyDescent="0.25">
      <c r="A80" s="23"/>
      <c r="B80" s="25" t="s">
        <v>102</v>
      </c>
      <c r="C80" s="21">
        <f>SUM(C74:C79)</f>
        <v>25167.72</v>
      </c>
    </row>
    <row r="81" spans="1:3" ht="15.75" x14ac:dyDescent="0.25">
      <c r="A81" s="23"/>
      <c r="B81" s="44" t="s">
        <v>103</v>
      </c>
      <c r="C81" s="34"/>
    </row>
    <row r="82" spans="1:3" ht="15.75" x14ac:dyDescent="0.25">
      <c r="A82" s="29"/>
      <c r="B82" s="33" t="s">
        <v>104</v>
      </c>
      <c r="C82" s="34">
        <v>0</v>
      </c>
    </row>
    <row r="83" spans="1:3" ht="15.75" x14ac:dyDescent="0.25">
      <c r="A83" s="29" t="s">
        <v>105</v>
      </c>
      <c r="B83" s="36" t="s">
        <v>106</v>
      </c>
      <c r="C83" s="34"/>
    </row>
    <row r="84" spans="1:3" ht="15.75" x14ac:dyDescent="0.25">
      <c r="A84" s="29" t="s">
        <v>107</v>
      </c>
      <c r="B84" s="36" t="s">
        <v>108</v>
      </c>
      <c r="C84" s="34"/>
    </row>
    <row r="85" spans="1:3" ht="15.75" x14ac:dyDescent="0.25">
      <c r="A85" s="29" t="s">
        <v>109</v>
      </c>
      <c r="B85" s="36" t="s">
        <v>110</v>
      </c>
      <c r="C85" s="34"/>
    </row>
    <row r="86" spans="1:3" ht="15.75" x14ac:dyDescent="0.25">
      <c r="A86" s="29"/>
      <c r="B86" s="27" t="s">
        <v>111</v>
      </c>
      <c r="C86" s="34">
        <v>996.96</v>
      </c>
    </row>
    <row r="87" spans="1:3" ht="15.75" x14ac:dyDescent="0.25">
      <c r="A87" s="29"/>
      <c r="B87" s="27" t="s">
        <v>110</v>
      </c>
      <c r="C87" s="34"/>
    </row>
    <row r="88" spans="1:3" ht="15.75" x14ac:dyDescent="0.25">
      <c r="A88" s="29"/>
      <c r="B88" s="30" t="s">
        <v>112</v>
      </c>
      <c r="C88" s="34">
        <v>1993.92</v>
      </c>
    </row>
    <row r="89" spans="1:3" ht="15.75" x14ac:dyDescent="0.25">
      <c r="A89" s="29"/>
      <c r="B89" s="30" t="s">
        <v>110</v>
      </c>
      <c r="C89" s="34"/>
    </row>
    <row r="90" spans="1:3" ht="21" customHeight="1" x14ac:dyDescent="0.25">
      <c r="A90" s="23" t="s">
        <v>113</v>
      </c>
      <c r="B90" s="24" t="s">
        <v>114</v>
      </c>
      <c r="C90" s="34">
        <v>0</v>
      </c>
    </row>
    <row r="91" spans="1:3" ht="15.75" x14ac:dyDescent="0.25">
      <c r="A91" s="23"/>
      <c r="B91" s="30" t="s">
        <v>115</v>
      </c>
      <c r="C91" s="34">
        <v>380.20499999999998</v>
      </c>
    </row>
    <row r="92" spans="1:3" ht="15.75" x14ac:dyDescent="0.25">
      <c r="A92" s="23"/>
      <c r="B92" s="30" t="s">
        <v>116</v>
      </c>
      <c r="C92" s="34">
        <v>321.33</v>
      </c>
    </row>
    <row r="93" spans="1:3" ht="15.75" x14ac:dyDescent="0.25">
      <c r="A93" s="23"/>
      <c r="B93" s="31" t="s">
        <v>117</v>
      </c>
      <c r="C93" s="34">
        <v>270.94</v>
      </c>
    </row>
    <row r="94" spans="1:3" ht="31.5" x14ac:dyDescent="0.25">
      <c r="A94" s="23"/>
      <c r="B94" s="36" t="s">
        <v>118</v>
      </c>
      <c r="C94" s="34">
        <v>46.530612244897959</v>
      </c>
    </row>
    <row r="95" spans="1:3" ht="15.75" x14ac:dyDescent="0.25">
      <c r="A95" s="23"/>
      <c r="B95" s="31" t="s">
        <v>119</v>
      </c>
      <c r="C95" s="34">
        <v>3896.6920000000005</v>
      </c>
    </row>
    <row r="96" spans="1:3" ht="15.75" x14ac:dyDescent="0.25">
      <c r="A96" s="23"/>
      <c r="B96" s="31" t="s">
        <v>120</v>
      </c>
      <c r="C96" s="34">
        <v>3896.6920000000005</v>
      </c>
    </row>
    <row r="97" spans="1:3" ht="31.5" x14ac:dyDescent="0.25">
      <c r="A97" s="23"/>
      <c r="B97" s="36" t="s">
        <v>121</v>
      </c>
      <c r="C97" s="34">
        <v>1148.78</v>
      </c>
    </row>
    <row r="98" spans="1:3" ht="15.75" x14ac:dyDescent="0.25">
      <c r="A98" s="23"/>
      <c r="B98" s="31" t="s">
        <v>122</v>
      </c>
      <c r="C98" s="34">
        <v>888.45399999999995</v>
      </c>
    </row>
    <row r="99" spans="1:3" ht="15.75" x14ac:dyDescent="0.25">
      <c r="A99" s="23"/>
      <c r="B99" s="31" t="s">
        <v>123</v>
      </c>
      <c r="C99" s="34">
        <v>800</v>
      </c>
    </row>
    <row r="100" spans="1:3" ht="15.75" x14ac:dyDescent="0.25">
      <c r="A100" s="32"/>
      <c r="B100" s="25" t="s">
        <v>124</v>
      </c>
      <c r="C100" s="21">
        <f>SUM(C82:C99)</f>
        <v>14640.5036122449</v>
      </c>
    </row>
    <row r="101" spans="1:3" ht="15.75" x14ac:dyDescent="0.25">
      <c r="A101" s="23"/>
      <c r="B101" s="33" t="s">
        <v>125</v>
      </c>
      <c r="C101" s="21">
        <f>28330.368*0.75</f>
        <v>21247.775999999998</v>
      </c>
    </row>
    <row r="102" spans="1:3" ht="15.75" x14ac:dyDescent="0.25">
      <c r="A102" s="23"/>
      <c r="B102" s="25" t="s">
        <v>135</v>
      </c>
      <c r="C102" s="21">
        <f>C40+C53+C61+C67+C70+C71+C72+C80+C100+C101</f>
        <v>176139.62511224492</v>
      </c>
    </row>
    <row r="103" spans="1:3" s="40" customFormat="1" ht="15.75" x14ac:dyDescent="0.25">
      <c r="A103" s="37"/>
      <c r="B103" s="38" t="s">
        <v>130</v>
      </c>
      <c r="C103" s="39">
        <v>184418.4</v>
      </c>
    </row>
    <row r="104" spans="1:3" s="22" customFormat="1" ht="15.75" x14ac:dyDescent="0.25">
      <c r="A104" s="37"/>
      <c r="B104" s="38" t="s">
        <v>131</v>
      </c>
      <c r="C104" s="39">
        <v>214420.44</v>
      </c>
    </row>
    <row r="105" spans="1:3" s="22" customFormat="1" ht="15.75" x14ac:dyDescent="0.25">
      <c r="A105" s="41"/>
      <c r="B105" s="38" t="s">
        <v>133</v>
      </c>
      <c r="C105" s="42">
        <f>C104-C102</f>
        <v>38280.814887755085</v>
      </c>
    </row>
    <row r="106" spans="1:3" s="22" customFormat="1" ht="15.75" x14ac:dyDescent="0.25">
      <c r="A106" s="41"/>
      <c r="B106" s="38" t="s">
        <v>132</v>
      </c>
      <c r="C106" s="42">
        <f>C35+C105</f>
        <v>-113073.03511224492</v>
      </c>
    </row>
    <row r="107" spans="1:3" s="17" customFormat="1" ht="15.75" x14ac:dyDescent="0.25">
      <c r="A107" s="43"/>
    </row>
    <row r="108" spans="1:3" s="17" customFormat="1" ht="15.75" x14ac:dyDescent="0.25">
      <c r="A108" s="43"/>
    </row>
    <row r="109" spans="1:3" s="17" customFormat="1" ht="15.75" x14ac:dyDescent="0.25">
      <c r="A109" s="51"/>
      <c r="B109" s="51"/>
    </row>
  </sheetData>
  <mergeCells count="4">
    <mergeCell ref="A109:B109"/>
    <mergeCell ref="A31:B31"/>
    <mergeCell ref="A32:B32"/>
    <mergeCell ref="A33:B33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2024-02-08T02:53:50Z</dcterms:created>
  <dcterms:modified xsi:type="dcterms:W3CDTF">2024-03-15T02:57:41Z</dcterms:modified>
</cp:coreProperties>
</file>