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9" i="1" l="1"/>
  <c r="C98" i="1"/>
  <c r="C78" i="1"/>
  <c r="C69" i="1"/>
  <c r="C66" i="1"/>
  <c r="C60" i="1"/>
  <c r="C53" i="1"/>
  <c r="C40" i="1"/>
  <c r="B9" i="1"/>
  <c r="C100" i="1" l="1"/>
  <c r="C103" i="1" s="1"/>
  <c r="C104" i="1" s="1"/>
</calcChain>
</file>

<file path=xl/sharedStrings.xml><?xml version="1.0" encoding="utf-8"?>
<sst xmlns="http://schemas.openxmlformats.org/spreadsheetml/2006/main" count="137" uniqueCount="136">
  <si>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</si>
  <si>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</si>
  <si>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ул.Первостроителей,16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</si>
  <si>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</si>
  <si>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</si>
  <si>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</si>
  <si>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</si>
  <si>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</si>
  <si>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</si>
  <si>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</si>
  <si>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</si>
  <si>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</si>
  <si>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</si>
  <si>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</si>
  <si>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</si>
  <si>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</si>
  <si>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</si>
  <si>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</si>
  <si>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</si>
  <si>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</si>
  <si>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</si>
  <si>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</si>
  <si>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</si>
  <si>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</si>
  <si>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</si>
  <si>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</si>
  <si>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</si>
  <si>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</si>
  <si>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</si>
  <si>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</si>
  <si>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</si>
  <si>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</si>
  <si>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</si>
  <si>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</si>
  <si>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</si>
  <si>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</si>
  <si>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</si>
  <si>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эт.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</si>
  <si>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</si>
  <si>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</si>
  <si>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</si>
  <si>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</si>
  <si>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</si>
  <si>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</si>
  <si>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</si>
  <si>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</si>
  <si>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</si>
  <si>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</si>
  <si>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</si>
  <si>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</si>
  <si>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</si>
  <si>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</si>
  <si>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</si>
  <si>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</si>
  <si>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</si>
  <si>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</si>
  <si>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</si>
  <si>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</si>
  <si>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</si>
  <si>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</si>
  <si>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</si>
  <si>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</si>
  <si>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</si>
  <si>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</si>
  <si>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</si>
  <si>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</si>
  <si>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</si>
  <si>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</si>
  <si>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</si>
  <si>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</si>
  <si>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</si>
  <si>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</si>
  <si>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</si>
  <si>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</si>
  <si>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</si>
  <si>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</si>
  <si>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</si>
  <si>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</si>
  <si>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</si>
  <si>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</si>
  <si>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</si>
  <si>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</si>
  <si>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</si>
  <si>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</si>
  <si>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</si>
  <si>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</si>
  <si>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</si>
  <si>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</si>
  <si>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</si>
  <si>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</si>
  <si>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</si>
  <si>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</si>
  <si>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</si>
  <si>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</si>
  <si>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</si>
  <si>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</si>
  <si>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</si>
  <si>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</si>
  <si>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</si>
  <si>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</si>
  <si>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</si>
  <si>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</si>
  <si>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</si>
  <si>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ВиК (непредвиденные работы</t>
  </si>
  <si>
    <t>подготовка оборудования ИТП к промывке системы отопления:</t>
  </si>
  <si>
    <t>а</t>
  </si>
  <si>
    <t>устройство ниппеля 25*20</t>
  </si>
  <si>
    <t>б</t>
  </si>
  <si>
    <t>устройство сантехнической уплотняющей прокладки</t>
  </si>
  <si>
    <t>в</t>
  </si>
  <si>
    <t>уплотнение соединений сантехническим льном</t>
  </si>
  <si>
    <t>замена вентиля Ду 15 мм  (2 п)</t>
  </si>
  <si>
    <t>уплотнение соединений сантехническим льном (2п)</t>
  </si>
  <si>
    <t>замена уплотнительных паронитовых прокладок в тепловом узле</t>
  </si>
  <si>
    <t>перемонтаж болтовых соединений в ИТП</t>
  </si>
  <si>
    <t>замена клапана  балансировочного Ду 15 мм</t>
  </si>
  <si>
    <t xml:space="preserve">уплотнение соединений сантехническим льном </t>
  </si>
  <si>
    <t>замена крана шарового Ду 15 мм в подвале</t>
  </si>
  <si>
    <t>устранение свища в кв.7</t>
  </si>
  <si>
    <t xml:space="preserve"> 9.3</t>
  </si>
  <si>
    <t>Текущий ремонт систем конструкт.элементов) (непр. работы</t>
  </si>
  <si>
    <t>сбор для утилизации автопокрышек б/у с площадок ТКО от МКД (Первостроителей 10,12,14,16,16А,18,20)</t>
  </si>
  <si>
    <t>окраска МАФ (скамейки)</t>
  </si>
  <si>
    <t>транспортные услуги (вывоз травы)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</si>
  <si>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</si>
  <si>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</si>
  <si>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</si>
  <si>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16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</si>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</sst>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8" fillId="0" borderId="7" xfId="0" applyFont="1" applyFill="1" applyBorder="1"/>
    <xf numFmtId="2" fontId="8" fillId="0" borderId="0" xfId="0" applyNumberFormat="1" applyFont="1" applyFill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wrapText="1"/>
    </xf>
    <xf numFmtId="2" fontId="10" fillId="0" borderId="7" xfId="1" applyNumberFormat="1" applyFont="1" applyBorder="1" applyAlignment="1">
      <alignment wrapText="1"/>
    </xf>
    <xf numFmtId="0" fontId="8" fillId="0" borderId="0" xfId="0" applyFont="1" applyFill="1" applyBorder="1"/>
    <xf numFmtId="0" fontId="8" fillId="0" borderId="7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 wrapText="1"/>
    </xf>
    <xf numFmtId="164" fontId="8" fillId="0" borderId="7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top"/>
    </xf>
    <xf numFmtId="0" fontId="12" fillId="0" borderId="7" xfId="0" applyFont="1" applyBorder="1"/>
    <xf numFmtId="0" fontId="12" fillId="0" borderId="7" xfId="0" applyFont="1" applyBorder="1" applyAlignment="1">
      <alignment wrapText="1"/>
    </xf>
    <xf numFmtId="0" fontId="12" fillId="0" borderId="7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8" fillId="0" borderId="7" xfId="0" applyFont="1" applyBorder="1"/>
    <xf numFmtId="0" fontId="8" fillId="0" borderId="7" xfId="0" applyFont="1" applyBorder="1" applyAlignment="1">
      <alignment wrapText="1"/>
    </xf>
    <xf numFmtId="0" fontId="12" fillId="0" borderId="7" xfId="0" applyFont="1" applyFill="1" applyBorder="1"/>
    <xf numFmtId="0" fontId="10" fillId="0" borderId="7" xfId="0" applyFont="1" applyFill="1" applyBorder="1" applyAlignment="1">
      <alignment horizontal="center"/>
    </xf>
    <xf numFmtId="2" fontId="8" fillId="0" borderId="7" xfId="0" applyNumberFormat="1" applyFont="1" applyFill="1" applyBorder="1"/>
    <xf numFmtId="2" fontId="10" fillId="0" borderId="7" xfId="0" applyNumberFormat="1" applyFont="1" applyFill="1" applyBorder="1"/>
    <xf numFmtId="16" fontId="8" fillId="0" borderId="7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wrapText="1"/>
    </xf>
    <xf numFmtId="0" fontId="8" fillId="0" borderId="7" xfId="1" applyFont="1" applyBorder="1" applyAlignment="1">
      <alignment horizontal="center"/>
    </xf>
    <xf numFmtId="0" fontId="10" fillId="0" borderId="7" xfId="1" applyFont="1" applyBorder="1"/>
    <xf numFmtId="2" fontId="10" fillId="0" borderId="7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8" fillId="0" borderId="7" xfId="1" applyFont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10" fillId="0" borderId="7" xfId="0" applyFont="1" applyFill="1" applyBorder="1"/>
    <xf numFmtId="0" fontId="10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topLeftCell="A67" workbookViewId="0">
      <selection activeCell="C93" sqref="C93"/>
    </sheetView>
  </sheetViews>
  <sheetFormatPr defaultColWidth="9.140625" defaultRowHeight="11.25" x14ac:dyDescent="0.2"/>
  <cols>
    <col min="1" max="1" width="5.7109375" style="1" customWidth="1"/>
    <col min="2" max="2" width="81.7109375" style="1" customWidth="1"/>
    <col min="3" max="3" width="14.7109375" style="1" customWidth="1"/>
    <col min="4" max="200" width="9.140625" style="1" customWidth="1"/>
    <col min="201" max="201" width="3.85546875" style="1" customWidth="1"/>
    <col min="202" max="202" width="54.140625" style="1" customWidth="1"/>
    <col min="203" max="203" width="9.85546875" style="1" customWidth="1"/>
    <col min="204" max="204" width="6.28515625" style="1" customWidth="1"/>
    <col min="205" max="205" width="7.7109375" style="1" customWidth="1"/>
    <col min="206" max="206" width="5.42578125" style="1" customWidth="1"/>
    <col min="207" max="207" width="7.28515625" style="1" customWidth="1"/>
    <col min="208" max="208" width="8.140625" style="1" customWidth="1"/>
    <col min="209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A3" s="3"/>
      <c r="B3" s="4" t="s">
        <v>2</v>
      </c>
    </row>
    <row r="4" spans="1:2" hidden="1" x14ac:dyDescent="0.2">
      <c r="A4" s="5"/>
      <c r="B4" s="6"/>
    </row>
    <row r="5" spans="1:2" hidden="1" x14ac:dyDescent="0.2">
      <c r="A5" s="7"/>
      <c r="B5" s="8"/>
    </row>
    <row r="6" spans="1:2" hidden="1" x14ac:dyDescent="0.2">
      <c r="A6" s="7"/>
      <c r="B6" s="8"/>
    </row>
    <row r="7" spans="1:2" hidden="1" x14ac:dyDescent="0.2">
      <c r="A7" s="7"/>
      <c r="B7" s="8"/>
    </row>
    <row r="8" spans="1:2" hidden="1" x14ac:dyDescent="0.2">
      <c r="A8" s="9"/>
      <c r="B8" s="10"/>
    </row>
    <row r="9" spans="1:2" hidden="1" x14ac:dyDescent="0.2">
      <c r="A9" s="11">
        <v>1</v>
      </c>
      <c r="B9" s="11">
        <f>A9+1</f>
        <v>2</v>
      </c>
    </row>
    <row r="10" spans="1:2" hidden="1" x14ac:dyDescent="0.2">
      <c r="A10" s="11"/>
      <c r="B10" s="12" t="s">
        <v>3</v>
      </c>
    </row>
    <row r="11" spans="1:2" hidden="1" x14ac:dyDescent="0.2">
      <c r="A11" s="13" t="s">
        <v>4</v>
      </c>
      <c r="B11" s="14" t="s">
        <v>5</v>
      </c>
    </row>
    <row r="12" spans="1:2" hidden="1" x14ac:dyDescent="0.2">
      <c r="A12" s="13" t="s">
        <v>6</v>
      </c>
      <c r="B12" s="14" t="s">
        <v>7</v>
      </c>
    </row>
    <row r="13" spans="1:2" hidden="1" x14ac:dyDescent="0.2">
      <c r="A13" s="11" t="s">
        <v>8</v>
      </c>
      <c r="B13" s="15" t="s">
        <v>9</v>
      </c>
    </row>
    <row r="14" spans="1:2" hidden="1" x14ac:dyDescent="0.2">
      <c r="A14" s="13" t="s">
        <v>10</v>
      </c>
      <c r="B14" s="14" t="s">
        <v>11</v>
      </c>
    </row>
    <row r="15" spans="1:2" hidden="1" x14ac:dyDescent="0.2">
      <c r="A15" s="13" t="s">
        <v>12</v>
      </c>
      <c r="B15" s="14" t="s">
        <v>13</v>
      </c>
    </row>
    <row r="16" spans="1:2" hidden="1" x14ac:dyDescent="0.2">
      <c r="A16" s="13"/>
      <c r="B16" s="14" t="s">
        <v>14</v>
      </c>
    </row>
    <row r="17" spans="1:3" hidden="1" x14ac:dyDescent="0.2">
      <c r="A17" s="13"/>
      <c r="B17" s="14" t="s">
        <v>15</v>
      </c>
    </row>
    <row r="18" spans="1:3" hidden="1" x14ac:dyDescent="0.2">
      <c r="A18" s="13" t="s">
        <v>16</v>
      </c>
      <c r="B18" s="14" t="s">
        <v>17</v>
      </c>
    </row>
    <row r="19" spans="1:3" hidden="1" x14ac:dyDescent="0.2">
      <c r="A19" s="13" t="s">
        <v>18</v>
      </c>
      <c r="B19" s="14" t="s">
        <v>19</v>
      </c>
    </row>
    <row r="20" spans="1:3" hidden="1" x14ac:dyDescent="0.2">
      <c r="A20" s="13" t="s">
        <v>20</v>
      </c>
      <c r="B20" s="14" t="s">
        <v>21</v>
      </c>
    </row>
    <row r="21" spans="1:3" ht="12" hidden="1" customHeight="1" x14ac:dyDescent="0.2">
      <c r="A21" s="13" t="s">
        <v>22</v>
      </c>
      <c r="B21" s="14" t="s">
        <v>23</v>
      </c>
    </row>
    <row r="22" spans="1:3" ht="16.5" hidden="1" customHeight="1" x14ac:dyDescent="0.2">
      <c r="A22" s="16" t="s">
        <v>24</v>
      </c>
      <c r="B22" s="17" t="s">
        <v>25</v>
      </c>
    </row>
    <row r="23" spans="1:3" ht="15" hidden="1" customHeight="1" x14ac:dyDescent="0.2">
      <c r="A23" s="16"/>
      <c r="B23" s="17" t="s">
        <v>26</v>
      </c>
    </row>
    <row r="24" spans="1:3" ht="12.75" hidden="1" customHeight="1" x14ac:dyDescent="0.2">
      <c r="A24" s="16"/>
      <c r="B24" s="17" t="s">
        <v>27</v>
      </c>
    </row>
    <row r="25" spans="1:3" ht="12.75" hidden="1" customHeight="1" x14ac:dyDescent="0.2">
      <c r="A25" s="16"/>
      <c r="B25" s="17" t="s">
        <v>29</v>
      </c>
    </row>
    <row r="26" spans="1:3" ht="13.5" hidden="1" customHeight="1" x14ac:dyDescent="0.2">
      <c r="A26" s="16"/>
      <c r="B26" s="17" t="s">
        <v>30</v>
      </c>
    </row>
    <row r="27" spans="1:3" ht="11.25" hidden="1" customHeight="1" x14ac:dyDescent="0.2">
      <c r="A27" s="16"/>
      <c r="B27" s="17" t="s">
        <v>31</v>
      </c>
    </row>
    <row r="28" spans="1:3" ht="25.5" hidden="1" customHeight="1" x14ac:dyDescent="0.2">
      <c r="A28" s="16" t="s">
        <v>28</v>
      </c>
      <c r="B28" s="17" t="s">
        <v>32</v>
      </c>
    </row>
    <row r="29" spans="1:3" ht="13.5" hidden="1" customHeight="1" x14ac:dyDescent="0.2">
      <c r="A29" s="16" t="s">
        <v>33</v>
      </c>
      <c r="B29" s="17" t="s">
        <v>34</v>
      </c>
    </row>
    <row r="30" spans="1:3" ht="13.5" hidden="1" customHeight="1" x14ac:dyDescent="0.2">
      <c r="A30" s="18"/>
      <c r="B30" s="19"/>
    </row>
    <row r="31" spans="1:3" s="22" customFormat="1" ht="15" customHeight="1" x14ac:dyDescent="0.25">
      <c r="A31" s="54" t="s">
        <v>128</v>
      </c>
      <c r="B31" s="54"/>
      <c r="C31" s="21"/>
    </row>
    <row r="32" spans="1:3" s="22" customFormat="1" ht="18.600000000000001" customHeight="1" x14ac:dyDescent="0.25">
      <c r="A32" s="54" t="s">
        <v>126</v>
      </c>
      <c r="B32" s="54"/>
      <c r="C32" s="21"/>
    </row>
    <row r="33" spans="1:3" s="22" customFormat="1" ht="15.75" x14ac:dyDescent="0.25">
      <c r="A33" s="54" t="s">
        <v>127</v>
      </c>
      <c r="B33" s="54"/>
      <c r="C33" s="21"/>
    </row>
    <row r="34" spans="1:3" s="22" customFormat="1" ht="15.75" x14ac:dyDescent="0.25">
      <c r="A34" s="23"/>
      <c r="B34" s="23"/>
      <c r="C34" s="21"/>
    </row>
    <row r="35" spans="1:3" s="27" customFormat="1" ht="15.75" x14ac:dyDescent="0.25">
      <c r="A35" s="24"/>
      <c r="B35" s="25" t="s">
        <v>129</v>
      </c>
      <c r="C35" s="26">
        <v>-85718.929099999994</v>
      </c>
    </row>
    <row r="36" spans="1:3" ht="15.75" x14ac:dyDescent="0.25">
      <c r="A36" s="20"/>
      <c r="B36" s="53" t="s">
        <v>35</v>
      </c>
      <c r="C36" s="20"/>
    </row>
    <row r="37" spans="1:3" ht="15.75" x14ac:dyDescent="0.25">
      <c r="A37" s="28" t="s">
        <v>36</v>
      </c>
      <c r="B37" s="29" t="s">
        <v>37</v>
      </c>
      <c r="C37" s="43">
        <v>11261.376000000002</v>
      </c>
    </row>
    <row r="38" spans="1:3" ht="15.75" x14ac:dyDescent="0.25">
      <c r="A38" s="30" t="s">
        <v>38</v>
      </c>
      <c r="B38" s="29" t="s">
        <v>39</v>
      </c>
      <c r="C38" s="43">
        <v>13253.519999999997</v>
      </c>
    </row>
    <row r="39" spans="1:3" ht="47.25" x14ac:dyDescent="0.25">
      <c r="A39" s="30" t="s">
        <v>40</v>
      </c>
      <c r="B39" s="29" t="s">
        <v>41</v>
      </c>
      <c r="C39" s="43">
        <v>1221.1478</v>
      </c>
    </row>
    <row r="40" spans="1:3" ht="15.75" x14ac:dyDescent="0.25">
      <c r="A40" s="28"/>
      <c r="B40" s="31" t="s">
        <v>42</v>
      </c>
      <c r="C40" s="44">
        <f>SUM(C37:C39)</f>
        <v>25736.043799999999</v>
      </c>
    </row>
    <row r="41" spans="1:3" ht="15.75" x14ac:dyDescent="0.25">
      <c r="A41" s="28"/>
      <c r="B41" s="53" t="s">
        <v>43</v>
      </c>
      <c r="C41" s="43"/>
    </row>
    <row r="42" spans="1:3" ht="15.75" x14ac:dyDescent="0.25">
      <c r="A42" s="28" t="s">
        <v>44</v>
      </c>
      <c r="B42" s="29" t="s">
        <v>45</v>
      </c>
      <c r="C42" s="43">
        <v>2333.25</v>
      </c>
    </row>
    <row r="43" spans="1:3" ht="15.75" x14ac:dyDescent="0.25">
      <c r="A43" s="45" t="s">
        <v>46</v>
      </c>
      <c r="B43" s="29" t="s">
        <v>47</v>
      </c>
      <c r="C43" s="43">
        <v>725.47199999999998</v>
      </c>
    </row>
    <row r="44" spans="1:3" ht="15.75" x14ac:dyDescent="0.25">
      <c r="A44" s="45" t="s">
        <v>48</v>
      </c>
      <c r="B44" s="29" t="s">
        <v>49</v>
      </c>
      <c r="C44" s="43">
        <v>3756.9119999999998</v>
      </c>
    </row>
    <row r="45" spans="1:3" ht="15.75" x14ac:dyDescent="0.25">
      <c r="A45" s="45" t="s">
        <v>50</v>
      </c>
      <c r="B45" s="29" t="s">
        <v>51</v>
      </c>
      <c r="C45" s="43">
        <v>1294.08</v>
      </c>
    </row>
    <row r="46" spans="1:3" ht="15.75" x14ac:dyDescent="0.25">
      <c r="A46" s="45" t="s">
        <v>52</v>
      </c>
      <c r="B46" s="29" t="s">
        <v>53</v>
      </c>
      <c r="C46" s="43">
        <v>7521.3</v>
      </c>
    </row>
    <row r="47" spans="1:3" ht="15.75" x14ac:dyDescent="0.25">
      <c r="A47" s="45" t="s">
        <v>54</v>
      </c>
      <c r="B47" s="29" t="s">
        <v>55</v>
      </c>
      <c r="C47" s="43">
        <v>4770.2</v>
      </c>
    </row>
    <row r="48" spans="1:3" ht="31.5" x14ac:dyDescent="0.25">
      <c r="A48" s="28" t="s">
        <v>56</v>
      </c>
      <c r="B48" s="29" t="s">
        <v>57</v>
      </c>
      <c r="C48" s="43">
        <v>3353.1680000000001</v>
      </c>
    </row>
    <row r="49" spans="1:3" ht="31.5" x14ac:dyDescent="0.25">
      <c r="A49" s="28" t="s">
        <v>58</v>
      </c>
      <c r="B49" s="29" t="s">
        <v>59</v>
      </c>
      <c r="C49" s="43">
        <v>814.23900000000003</v>
      </c>
    </row>
    <row r="50" spans="1:3" ht="31.5" x14ac:dyDescent="0.25">
      <c r="A50" s="28" t="s">
        <v>60</v>
      </c>
      <c r="B50" s="29" t="s">
        <v>61</v>
      </c>
      <c r="C50" s="43">
        <v>4307.4719999999998</v>
      </c>
    </row>
    <row r="51" spans="1:3" ht="15" customHeight="1" x14ac:dyDescent="0.25">
      <c r="A51" s="28" t="s">
        <v>62</v>
      </c>
      <c r="B51" s="29" t="s">
        <v>63</v>
      </c>
      <c r="C51" s="43">
        <v>1560.864</v>
      </c>
    </row>
    <row r="52" spans="1:3" ht="15" customHeight="1" x14ac:dyDescent="0.25">
      <c r="A52" s="28" t="s">
        <v>64</v>
      </c>
      <c r="B52" s="29" t="s">
        <v>65</v>
      </c>
      <c r="C52" s="43">
        <v>288.86399999999998</v>
      </c>
    </row>
    <row r="53" spans="1:3" ht="15.75" x14ac:dyDescent="0.25">
      <c r="A53" s="28"/>
      <c r="B53" s="31" t="s">
        <v>66</v>
      </c>
      <c r="C53" s="44">
        <f>SUM(C42:C52)</f>
        <v>30725.821000000004</v>
      </c>
    </row>
    <row r="54" spans="1:3" ht="15.75" x14ac:dyDescent="0.25">
      <c r="A54" s="28"/>
      <c r="B54" s="53" t="s">
        <v>67</v>
      </c>
      <c r="C54" s="43"/>
    </row>
    <row r="55" spans="1:3" ht="15.75" x14ac:dyDescent="0.25">
      <c r="A55" s="32">
        <v>43103</v>
      </c>
      <c r="B55" s="33" t="s">
        <v>68</v>
      </c>
      <c r="C55" s="43">
        <v>9271.5</v>
      </c>
    </row>
    <row r="56" spans="1:3" ht="13.5" customHeight="1" x14ac:dyDescent="0.25">
      <c r="A56" s="32">
        <v>43134</v>
      </c>
      <c r="B56" s="33" t="s">
        <v>69</v>
      </c>
      <c r="C56" s="43">
        <v>3728.4</v>
      </c>
    </row>
    <row r="57" spans="1:3" ht="13.5" customHeight="1" x14ac:dyDescent="0.25">
      <c r="A57" s="32">
        <v>43162</v>
      </c>
      <c r="B57" s="33" t="s">
        <v>70</v>
      </c>
      <c r="C57" s="43">
        <v>3950.7000000000003</v>
      </c>
    </row>
    <row r="58" spans="1:3" ht="13.5" customHeight="1" x14ac:dyDescent="0.25">
      <c r="A58" s="32">
        <v>43193</v>
      </c>
      <c r="B58" s="33" t="s">
        <v>71</v>
      </c>
      <c r="C58" s="43">
        <v>553.79999999999995</v>
      </c>
    </row>
    <row r="59" spans="1:3" ht="15.75" x14ac:dyDescent="0.25">
      <c r="A59" s="32">
        <v>43223</v>
      </c>
      <c r="B59" s="33" t="s">
        <v>72</v>
      </c>
      <c r="C59" s="43">
        <v>3794.9100000000003</v>
      </c>
    </row>
    <row r="60" spans="1:3" ht="15.75" x14ac:dyDescent="0.25">
      <c r="A60" s="28"/>
      <c r="B60" s="31" t="s">
        <v>73</v>
      </c>
      <c r="C60" s="44">
        <f>SUM(C55:C59)</f>
        <v>21299.309999999998</v>
      </c>
    </row>
    <row r="61" spans="1:3" ht="15.75" x14ac:dyDescent="0.25">
      <c r="A61" s="28"/>
      <c r="B61" s="53" t="s">
        <v>74</v>
      </c>
      <c r="C61" s="43"/>
    </row>
    <row r="62" spans="1:3" ht="31.5" x14ac:dyDescent="0.25">
      <c r="A62" s="28" t="s">
        <v>75</v>
      </c>
      <c r="B62" s="29" t="s">
        <v>76</v>
      </c>
      <c r="C62" s="43">
        <v>1376.3520000000001</v>
      </c>
    </row>
    <row r="63" spans="1:3" ht="23.25" customHeight="1" x14ac:dyDescent="0.25">
      <c r="A63" s="28" t="s">
        <v>77</v>
      </c>
      <c r="B63" s="29" t="s">
        <v>78</v>
      </c>
      <c r="C63" s="43">
        <v>5505.4080000000004</v>
      </c>
    </row>
    <row r="64" spans="1:3" ht="47.25" x14ac:dyDescent="0.25">
      <c r="A64" s="28" t="s">
        <v>79</v>
      </c>
      <c r="B64" s="29" t="s">
        <v>80</v>
      </c>
      <c r="C64" s="43">
        <v>2752.7040000000002</v>
      </c>
    </row>
    <row r="65" spans="1:3" ht="31.5" x14ac:dyDescent="0.25">
      <c r="A65" s="28" t="s">
        <v>81</v>
      </c>
      <c r="B65" s="29" t="s">
        <v>82</v>
      </c>
      <c r="C65" s="43">
        <v>10467.072</v>
      </c>
    </row>
    <row r="66" spans="1:3" ht="15.75" x14ac:dyDescent="0.25">
      <c r="A66" s="28"/>
      <c r="B66" s="31" t="s">
        <v>83</v>
      </c>
      <c r="C66" s="44">
        <f>SUM(C62:C65)</f>
        <v>20101.536</v>
      </c>
    </row>
    <row r="67" spans="1:3" ht="31.5" x14ac:dyDescent="0.25">
      <c r="A67" s="34" t="s">
        <v>84</v>
      </c>
      <c r="B67" s="31" t="s">
        <v>85</v>
      </c>
      <c r="C67" s="43">
        <v>7068.6720000000023</v>
      </c>
    </row>
    <row r="68" spans="1:3" ht="15.75" x14ac:dyDescent="0.25">
      <c r="A68" s="34" t="s">
        <v>86</v>
      </c>
      <c r="B68" s="31" t="s">
        <v>134</v>
      </c>
      <c r="C68" s="43">
        <v>1971.0719999999992</v>
      </c>
    </row>
    <row r="69" spans="1:3" ht="15.75" customHeight="1" x14ac:dyDescent="0.25">
      <c r="A69" s="34"/>
      <c r="B69" s="31" t="s">
        <v>87</v>
      </c>
      <c r="C69" s="44">
        <f>SUM(C67:C68)</f>
        <v>9039.7440000000024</v>
      </c>
    </row>
    <row r="70" spans="1:3" ht="15.75" x14ac:dyDescent="0.25">
      <c r="A70" s="34" t="s">
        <v>88</v>
      </c>
      <c r="B70" s="31" t="s">
        <v>89</v>
      </c>
      <c r="C70" s="44">
        <v>988.72</v>
      </c>
    </row>
    <row r="71" spans="1:3" ht="16.5" customHeight="1" x14ac:dyDescent="0.25">
      <c r="A71" s="34" t="s">
        <v>90</v>
      </c>
      <c r="B71" s="31" t="s">
        <v>91</v>
      </c>
      <c r="C71" s="44">
        <v>1052.6960000000001</v>
      </c>
    </row>
    <row r="72" spans="1:3" ht="15.75" x14ac:dyDescent="0.25">
      <c r="A72" s="34"/>
      <c r="B72" s="31" t="s">
        <v>92</v>
      </c>
      <c r="C72" s="43"/>
    </row>
    <row r="73" spans="1:3" ht="15.75" x14ac:dyDescent="0.25">
      <c r="A73" s="28" t="s">
        <v>93</v>
      </c>
      <c r="B73" s="29" t="s">
        <v>94</v>
      </c>
      <c r="C73" s="43">
        <v>5368.44</v>
      </c>
    </row>
    <row r="74" spans="1:3" ht="14.25" customHeight="1" x14ac:dyDescent="0.25">
      <c r="A74" s="28" t="s">
        <v>95</v>
      </c>
      <c r="B74" s="29" t="s">
        <v>96</v>
      </c>
      <c r="C74" s="43">
        <v>4045.1999999999994</v>
      </c>
    </row>
    <row r="75" spans="1:3" ht="35.25" customHeight="1" x14ac:dyDescent="0.25">
      <c r="A75" s="28"/>
      <c r="B75" s="29" t="s">
        <v>97</v>
      </c>
      <c r="C75" s="43">
        <v>3938.52</v>
      </c>
    </row>
    <row r="76" spans="1:3" ht="41.25" customHeight="1" x14ac:dyDescent="0.25">
      <c r="A76" s="28"/>
      <c r="B76" s="29" t="s">
        <v>98</v>
      </c>
      <c r="C76" s="43">
        <v>3938.52</v>
      </c>
    </row>
    <row r="77" spans="1:3" ht="36" customHeight="1" x14ac:dyDescent="0.25">
      <c r="A77" s="28"/>
      <c r="B77" s="29" t="s">
        <v>99</v>
      </c>
      <c r="C77" s="43">
        <v>7877.04</v>
      </c>
    </row>
    <row r="78" spans="1:3" ht="21.75" customHeight="1" x14ac:dyDescent="0.25">
      <c r="A78" s="28"/>
      <c r="B78" s="31" t="s">
        <v>100</v>
      </c>
      <c r="C78" s="44">
        <f>SUM(C73:C77)</f>
        <v>25167.72</v>
      </c>
    </row>
    <row r="79" spans="1:3" ht="15.75" x14ac:dyDescent="0.25">
      <c r="A79" s="28"/>
      <c r="B79" s="53" t="s">
        <v>101</v>
      </c>
      <c r="C79" s="43"/>
    </row>
    <row r="80" spans="1:3" ht="15.75" x14ac:dyDescent="0.25">
      <c r="A80" s="28" t="s">
        <v>102</v>
      </c>
      <c r="B80" s="29" t="s">
        <v>103</v>
      </c>
      <c r="C80" s="43">
        <v>0</v>
      </c>
    </row>
    <row r="81" spans="1:3" ht="15.75" x14ac:dyDescent="0.25">
      <c r="A81" s="37"/>
      <c r="B81" s="38" t="s">
        <v>104</v>
      </c>
      <c r="C81" s="43">
        <v>0</v>
      </c>
    </row>
    <row r="82" spans="1:3" ht="15.75" x14ac:dyDescent="0.25">
      <c r="A82" s="37" t="s">
        <v>105</v>
      </c>
      <c r="B82" s="36" t="s">
        <v>106</v>
      </c>
      <c r="C82" s="43"/>
    </row>
    <row r="83" spans="1:3" ht="15.75" x14ac:dyDescent="0.25">
      <c r="A83" s="37" t="s">
        <v>107</v>
      </c>
      <c r="B83" s="36" t="s">
        <v>108</v>
      </c>
      <c r="C83" s="43"/>
    </row>
    <row r="84" spans="1:3" ht="15.75" x14ac:dyDescent="0.25">
      <c r="A84" s="37" t="s">
        <v>109</v>
      </c>
      <c r="B84" s="36" t="s">
        <v>110</v>
      </c>
      <c r="C84" s="43"/>
    </row>
    <row r="85" spans="1:3" ht="15.75" x14ac:dyDescent="0.25">
      <c r="A85" s="28"/>
      <c r="B85" s="39" t="s">
        <v>111</v>
      </c>
      <c r="C85" s="43">
        <v>996.96</v>
      </c>
    </row>
    <row r="86" spans="1:3" ht="15.75" x14ac:dyDescent="0.25">
      <c r="A86" s="28"/>
      <c r="B86" s="39" t="s">
        <v>112</v>
      </c>
      <c r="C86" s="43"/>
    </row>
    <row r="87" spans="1:3" ht="15.75" x14ac:dyDescent="0.25">
      <c r="A87" s="28"/>
      <c r="B87" s="40" t="s">
        <v>113</v>
      </c>
      <c r="C87" s="43"/>
    </row>
    <row r="88" spans="1:3" ht="15.75" x14ac:dyDescent="0.25">
      <c r="A88" s="28"/>
      <c r="B88" s="39" t="s">
        <v>114</v>
      </c>
      <c r="C88" s="43"/>
    </row>
    <row r="89" spans="1:3" ht="15.75" x14ac:dyDescent="0.25">
      <c r="A89" s="28"/>
      <c r="B89" s="39" t="s">
        <v>115</v>
      </c>
      <c r="C89" s="43">
        <v>5330.46</v>
      </c>
    </row>
    <row r="90" spans="1:3" ht="15.75" x14ac:dyDescent="0.25">
      <c r="A90" s="28"/>
      <c r="B90" s="39" t="s">
        <v>116</v>
      </c>
      <c r="C90" s="43"/>
    </row>
    <row r="91" spans="1:3" ht="15.75" x14ac:dyDescent="0.25">
      <c r="A91" s="28"/>
      <c r="B91" s="20" t="s">
        <v>117</v>
      </c>
      <c r="C91" s="43">
        <v>996.96</v>
      </c>
    </row>
    <row r="92" spans="1:3" ht="15.75" x14ac:dyDescent="0.25">
      <c r="A92" s="28"/>
      <c r="B92" s="20" t="s">
        <v>110</v>
      </c>
      <c r="C92" s="43"/>
    </row>
    <row r="93" spans="1:3" ht="15.75" x14ac:dyDescent="0.25">
      <c r="A93" s="28"/>
      <c r="B93" s="20" t="s">
        <v>118</v>
      </c>
      <c r="C93" s="43"/>
    </row>
    <row r="94" spans="1:3" ht="15.75" x14ac:dyDescent="0.25">
      <c r="A94" s="28" t="s">
        <v>119</v>
      </c>
      <c r="B94" s="29" t="s">
        <v>120</v>
      </c>
      <c r="C94" s="43">
        <v>0</v>
      </c>
    </row>
    <row r="95" spans="1:3" ht="31.5" x14ac:dyDescent="0.25">
      <c r="A95" s="28"/>
      <c r="B95" s="36" t="s">
        <v>121</v>
      </c>
      <c r="C95" s="43">
        <v>46.530612244897959</v>
      </c>
    </row>
    <row r="96" spans="1:3" ht="15.75" x14ac:dyDescent="0.25">
      <c r="A96" s="28"/>
      <c r="B96" s="41" t="s">
        <v>122</v>
      </c>
      <c r="C96" s="43">
        <v>653.27499999999998</v>
      </c>
    </row>
    <row r="97" spans="1:3" ht="15.75" x14ac:dyDescent="0.25">
      <c r="A97" s="28"/>
      <c r="B97" s="35" t="s">
        <v>123</v>
      </c>
      <c r="C97" s="43">
        <v>800</v>
      </c>
    </row>
    <row r="98" spans="1:3" ht="15.75" x14ac:dyDescent="0.25">
      <c r="A98" s="42"/>
      <c r="B98" s="31" t="s">
        <v>124</v>
      </c>
      <c r="C98" s="44">
        <f>SUM(C80:C97)</f>
        <v>8824.1856122448989</v>
      </c>
    </row>
    <row r="99" spans="1:3" ht="15" customHeight="1" x14ac:dyDescent="0.25">
      <c r="A99" s="28"/>
      <c r="B99" s="46" t="s">
        <v>125</v>
      </c>
      <c r="C99" s="44">
        <f>28410.624*0.75</f>
        <v>21307.968000000001</v>
      </c>
    </row>
    <row r="100" spans="1:3" ht="15.75" x14ac:dyDescent="0.25">
      <c r="A100" s="28"/>
      <c r="B100" s="31" t="s">
        <v>135</v>
      </c>
      <c r="C100" s="44">
        <f>C40+C53+C60+C66+C69+C70+C71+C78+C98+C99</f>
        <v>164243.74441224491</v>
      </c>
    </row>
    <row r="101" spans="1:3" s="50" customFormat="1" ht="15.75" x14ac:dyDescent="0.25">
      <c r="A101" s="47"/>
      <c r="B101" s="48" t="s">
        <v>130</v>
      </c>
      <c r="C101" s="49">
        <v>126964.32</v>
      </c>
    </row>
    <row r="102" spans="1:3" s="27" customFormat="1" ht="15.75" x14ac:dyDescent="0.25">
      <c r="A102" s="47"/>
      <c r="B102" s="48" t="s">
        <v>131</v>
      </c>
      <c r="C102" s="49">
        <v>124784.78</v>
      </c>
    </row>
    <row r="103" spans="1:3" s="27" customFormat="1" ht="15.75" x14ac:dyDescent="0.25">
      <c r="A103" s="51"/>
      <c r="B103" s="48" t="s">
        <v>133</v>
      </c>
      <c r="C103" s="26">
        <f>C102-C100</f>
        <v>-39458.96441224491</v>
      </c>
    </row>
    <row r="104" spans="1:3" s="27" customFormat="1" ht="15.75" x14ac:dyDescent="0.25">
      <c r="A104" s="51"/>
      <c r="B104" s="48" t="s">
        <v>132</v>
      </c>
      <c r="C104" s="26">
        <f>C35+C103</f>
        <v>-125177.8935122449</v>
      </c>
    </row>
    <row r="105" spans="1:3" s="22" customFormat="1" ht="15.75" x14ac:dyDescent="0.25">
      <c r="A105" s="52"/>
      <c r="C105" s="21"/>
    </row>
    <row r="106" spans="1:3" s="22" customFormat="1" ht="15.75" x14ac:dyDescent="0.25">
      <c r="A106" s="52"/>
      <c r="C106" s="21"/>
    </row>
    <row r="107" spans="1:3" s="22" customFormat="1" ht="15.75" x14ac:dyDescent="0.25">
      <c r="A107" s="52"/>
      <c r="C107" s="21"/>
    </row>
    <row r="108" spans="1:3" s="22" customFormat="1" ht="15.75" x14ac:dyDescent="0.25">
      <c r="A108" s="52"/>
      <c r="C108" s="21"/>
    </row>
    <row r="109" spans="1:3" s="22" customFormat="1" ht="15.75" x14ac:dyDescent="0.25">
      <c r="A109" s="52"/>
      <c r="C109" s="21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2024-02-08T03:13:54Z</dcterms:created>
  <dcterms:modified xsi:type="dcterms:W3CDTF">2024-03-15T02:59:01Z</dcterms:modified>
</cp:coreProperties>
</file>