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0" i="1" l="1"/>
  <c r="C99" i="1"/>
  <c r="C101" i="1" s="1"/>
  <c r="C105" i="1" s="1"/>
  <c r="C106" i="1" s="1"/>
  <c r="C79" i="1"/>
  <c r="C70" i="1"/>
  <c r="C67" i="1"/>
  <c r="C61" i="1"/>
  <c r="C54" i="1"/>
  <c r="C40" i="1"/>
  <c r="B9" i="1"/>
</calcChain>
</file>

<file path=xl/sharedStrings.xml><?xml version="1.0" encoding="utf-8"?>
<sst xmlns="http://schemas.openxmlformats.org/spreadsheetml/2006/main" count="139" uniqueCount="139">
  <si>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</si>
  <si>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</si>
  <si>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</si>
  <si>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</si>
  <si>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</si>
  <si>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</si>
  <si>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</si>
  <si>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</si>
  <si>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</si>
  <si>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</si>
  <si>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</si>
  <si>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</si>
  <si>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</si>
  <si>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</si>
  <si>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</si>
  <si>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</si>
  <si>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</si>
  <si>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</si>
  <si>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</si>
  <si>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</si>
  <si>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</si>
  <si>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</si>
  <si>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</si>
  <si>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</si>
  <si>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</si>
  <si>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</si>
  <si>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</si>
  <si>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</si>
  <si>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</si>
  <si>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</si>
  <si>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</si>
  <si>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</si>
  <si>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</si>
  <si>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</si>
  <si>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</si>
  <si>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</si>
  <si>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</si>
  <si>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</si>
  <si>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</si>
  <si>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</si>
  <si>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</si>
  <si>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</si>
  <si>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</si>
  <si>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</si>
  <si>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</si>
  <si>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</si>
  <si>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территории после покоса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</si>
  <si>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</si>
  <si>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</si>
  <si>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</si>
  <si>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</si>
  <si>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</si>
  <si>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</si>
  <si>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</si>
  <si>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</si>
  <si>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</si>
  <si>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</si>
  <si>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</si>
  <si>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</si>
  <si>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</si>
  <si>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</si>
  <si>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</si>
  <si>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</si>
  <si>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</si>
  <si>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</si>
  <si>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</si>
  <si>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</si>
  <si>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</si>
  <si>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</si>
  <si>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</si>
  <si>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</si>
  <si>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</si>
  <si>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</si>
  <si>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</si>
  <si>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</si>
  <si>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</si>
  <si>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</si>
  <si>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</si>
  <si>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</si>
  <si>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</si>
  <si>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</si>
  <si>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</si>
  <si>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</si>
  <si>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</si>
  <si>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</si>
  <si>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</si>
  <si>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</si>
  <si>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</si>
  <si>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</si>
  <si>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</si>
  <si>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</si>
  <si>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</si>
  <si>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</si>
  <si>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</si>
  <si>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</si>
  <si>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</si>
  <si>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</si>
  <si>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</si>
  <si>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</si>
  <si>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</si>
  <si>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</si>
  <si>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</si>
  <si>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</si>
  <si>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</si>
  <si>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</si>
  <si>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</si>
  <si>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</si>
  <si>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</si>
  <si>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</si>
  <si>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</si>
  <si>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</si>
  <si>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</si>
  <si>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>устранение засора канализационного коллектора Ду 100 мм 2п</t>
  </si>
  <si>
    <t>обработка подвала после засора 2п</t>
  </si>
  <si>
    <t xml:space="preserve"> 9.3</t>
  </si>
  <si>
    <t>Текущий ремонт систем конструкт.элем. (непр. Работы)</t>
  </si>
  <si>
    <t>утепление продухов мин.плитой в 2 слоя</t>
  </si>
  <si>
    <t>установка канализационной трубы РР-110 на чердаке на канализационной вытяжке кв. 5</t>
  </si>
  <si>
    <t>установка воронки из оцинкованной стали на стояке на кровле кв.5</t>
  </si>
  <si>
    <t>прочистка вентканала с кровли кв. 5</t>
  </si>
  <si>
    <t>сбор для утилизации автопокрышек б/у с площадок ТКО от МКД (Первостроителей 10,12,14,16,16А,18,20)</t>
  </si>
  <si>
    <t>ремонт слухового окна с устройством ДВП 900*600</t>
  </si>
  <si>
    <t>ремонт шиферной кровли</t>
  </si>
  <si>
    <t>окраска МАФ (скамейки)</t>
  </si>
  <si>
    <t>транспортные услуги (вывоз травы)</t>
  </si>
  <si>
    <t>обрезка веток с распиловкой для вывозки после спила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</si>
  <si>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</si>
  <si>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</si>
  <si>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</si>
  <si>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18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</si>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</sst>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center"/>
    </xf>
    <xf numFmtId="0" fontId="10" fillId="0" borderId="4" xfId="0" applyFont="1" applyFill="1" applyBorder="1"/>
    <xf numFmtId="0" fontId="10" fillId="0" borderId="0" xfId="0" applyFon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wrapText="1"/>
    </xf>
    <xf numFmtId="2" fontId="10" fillId="0" borderId="0" xfId="0" applyNumberFormat="1" applyFont="1" applyFill="1"/>
    <xf numFmtId="0" fontId="11" fillId="0" borderId="0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10" fillId="0" borderId="0" xfId="0" applyFont="1" applyFill="1" applyBorder="1"/>
    <xf numFmtId="0" fontId="10" fillId="0" borderId="4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164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/>
    </xf>
    <xf numFmtId="0" fontId="11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3" fillId="0" borderId="4" xfId="0" applyFont="1" applyBorder="1"/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/>
    <xf numFmtId="0" fontId="11" fillId="0" borderId="4" xfId="0" applyFont="1" applyFill="1" applyBorder="1" applyAlignment="1">
      <alignment horizontal="center"/>
    </xf>
    <xf numFmtId="2" fontId="10" fillId="0" borderId="4" xfId="0" applyNumberFormat="1" applyFont="1" applyFill="1" applyBorder="1"/>
    <xf numFmtId="16" fontId="10" fillId="0" borderId="4" xfId="0" applyNumberFormat="1" applyFont="1" applyFill="1" applyBorder="1" applyAlignment="1">
      <alignment horizontal="center" vertical="top"/>
    </xf>
    <xf numFmtId="0" fontId="10" fillId="0" borderId="4" xfId="1" applyFont="1" applyBorder="1" applyAlignment="1">
      <alignment horizontal="center"/>
    </xf>
    <xf numFmtId="0" fontId="11" fillId="0" borderId="4" xfId="1" applyFont="1" applyBorder="1"/>
    <xf numFmtId="2" fontId="11" fillId="0" borderId="4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10" fillId="0" borderId="4" xfId="1" applyFont="1" applyBorder="1" applyAlignment="1">
      <alignment horizontal="center" wrapText="1"/>
    </xf>
    <xf numFmtId="2" fontId="11" fillId="0" borderId="4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abSelected="1" topLeftCell="A88" workbookViewId="0">
      <selection activeCell="E97" sqref="E97"/>
    </sheetView>
  </sheetViews>
  <sheetFormatPr defaultColWidth="9.140625" defaultRowHeight="11.25" x14ac:dyDescent="0.2"/>
  <cols>
    <col min="1" max="1" width="5.85546875" style="57" customWidth="1"/>
    <col min="2" max="2" width="78.85546875" style="1" customWidth="1"/>
    <col min="3" max="3" width="13.28515625" style="1" customWidth="1"/>
    <col min="4" max="200" width="9.140625" style="1" customWidth="1"/>
    <col min="201" max="201" width="3.85546875" style="1" customWidth="1"/>
    <col min="202" max="202" width="43.28515625" style="1" customWidth="1"/>
    <col min="203" max="203" width="11.2851562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42578125" style="1" customWidth="1"/>
    <col min="209" max="209" width="10.57031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2.75" hidden="1" customHeight="1" x14ac:dyDescent="0.2">
      <c r="A3" s="58"/>
      <c r="B3" s="3" t="s">
        <v>2</v>
      </c>
    </row>
    <row r="4" spans="1:2" hidden="1" x14ac:dyDescent="0.2">
      <c r="A4" s="59"/>
      <c r="B4" s="4"/>
    </row>
    <row r="5" spans="1:2" hidden="1" x14ac:dyDescent="0.2">
      <c r="A5" s="60"/>
      <c r="B5" s="5"/>
    </row>
    <row r="6" spans="1:2" hidden="1" x14ac:dyDescent="0.2">
      <c r="A6" s="60"/>
      <c r="B6" s="5"/>
    </row>
    <row r="7" spans="1:2" hidden="1" x14ac:dyDescent="0.2">
      <c r="A7" s="60"/>
      <c r="B7" s="5"/>
    </row>
    <row r="8" spans="1:2" hidden="1" x14ac:dyDescent="0.2">
      <c r="A8" s="61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5.75" hidden="1" customHeight="1" x14ac:dyDescent="0.2">
      <c r="A22" s="12" t="s">
        <v>24</v>
      </c>
      <c r="B22" s="13" t="s">
        <v>25</v>
      </c>
    </row>
    <row r="23" spans="1:3" ht="13.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8" customFormat="1" ht="15.75" x14ac:dyDescent="0.25">
      <c r="A31" s="70" t="s">
        <v>130</v>
      </c>
      <c r="B31" s="70"/>
      <c r="C31" s="27"/>
    </row>
    <row r="32" spans="1:3" s="18" customFormat="1" ht="12.75" customHeight="1" x14ac:dyDescent="0.25">
      <c r="A32" s="70" t="s">
        <v>128</v>
      </c>
      <c r="B32" s="70"/>
      <c r="C32" s="27"/>
    </row>
    <row r="33" spans="1:3" s="18" customFormat="1" ht="15.75" x14ac:dyDescent="0.25">
      <c r="A33" s="70" t="s">
        <v>129</v>
      </c>
      <c r="B33" s="70"/>
      <c r="C33" s="27"/>
    </row>
    <row r="34" spans="1:3" s="18" customFormat="1" ht="15.75" x14ac:dyDescent="0.25">
      <c r="A34" s="28"/>
      <c r="B34" s="28"/>
      <c r="C34" s="27"/>
    </row>
    <row r="35" spans="1:3" s="32" customFormat="1" ht="15.75" x14ac:dyDescent="0.25">
      <c r="A35" s="29"/>
      <c r="B35" s="30" t="s">
        <v>131</v>
      </c>
      <c r="C35" s="31">
        <v>-6736.14</v>
      </c>
    </row>
    <row r="36" spans="1:3" ht="15.75" x14ac:dyDescent="0.25">
      <c r="A36" s="62"/>
      <c r="B36" s="67" t="s">
        <v>35</v>
      </c>
      <c r="C36" s="17"/>
    </row>
    <row r="37" spans="1:3" ht="22.9" customHeight="1" x14ac:dyDescent="0.25">
      <c r="A37" s="33" t="s">
        <v>36</v>
      </c>
      <c r="B37" s="34" t="s">
        <v>37</v>
      </c>
      <c r="C37" s="49">
        <v>5146.4160000000011</v>
      </c>
    </row>
    <row r="38" spans="1:3" ht="15.75" x14ac:dyDescent="0.25">
      <c r="A38" s="33" t="s">
        <v>38</v>
      </c>
      <c r="B38" s="34" t="s">
        <v>39</v>
      </c>
      <c r="C38" s="49">
        <v>12113.64</v>
      </c>
    </row>
    <row r="39" spans="1:3" ht="47.25" x14ac:dyDescent="0.25">
      <c r="A39" s="33" t="s">
        <v>40</v>
      </c>
      <c r="B39" s="34" t="s">
        <v>41</v>
      </c>
      <c r="C39" s="49">
        <v>914.21100000000001</v>
      </c>
    </row>
    <row r="40" spans="1:3" ht="15.75" x14ac:dyDescent="0.25">
      <c r="A40" s="33"/>
      <c r="B40" s="35" t="s">
        <v>42</v>
      </c>
      <c r="C40" s="31">
        <f>SUM(C37:C39)</f>
        <v>18174.267</v>
      </c>
    </row>
    <row r="41" spans="1:3" ht="15.75" x14ac:dyDescent="0.25">
      <c r="A41" s="33"/>
      <c r="B41" s="67" t="s">
        <v>43</v>
      </c>
      <c r="C41" s="49"/>
    </row>
    <row r="42" spans="1:3" ht="15.6" customHeight="1" x14ac:dyDescent="0.25">
      <c r="A42" s="33" t="s">
        <v>44</v>
      </c>
      <c r="B42" s="34" t="s">
        <v>45</v>
      </c>
      <c r="C42" s="49">
        <v>808.24999999999989</v>
      </c>
    </row>
    <row r="43" spans="1:3" ht="13.5" customHeight="1" x14ac:dyDescent="0.25">
      <c r="A43" s="33"/>
      <c r="B43" s="34" t="s">
        <v>46</v>
      </c>
      <c r="C43" s="49">
        <v>92.72</v>
      </c>
    </row>
    <row r="44" spans="1:3" ht="15.75" x14ac:dyDescent="0.25">
      <c r="A44" s="50" t="s">
        <v>47</v>
      </c>
      <c r="B44" s="34" t="s">
        <v>48</v>
      </c>
      <c r="C44" s="49">
        <v>10341.936</v>
      </c>
    </row>
    <row r="45" spans="1:3" ht="15.75" x14ac:dyDescent="0.25">
      <c r="A45" s="50" t="s">
        <v>49</v>
      </c>
      <c r="B45" s="34" t="s">
        <v>50</v>
      </c>
      <c r="C45" s="49">
        <v>8163.2639999999992</v>
      </c>
    </row>
    <row r="46" spans="1:3" ht="15.75" x14ac:dyDescent="0.25">
      <c r="A46" s="50" t="s">
        <v>51</v>
      </c>
      <c r="B46" s="34" t="s">
        <v>52</v>
      </c>
      <c r="C46" s="49">
        <v>1294.08</v>
      </c>
    </row>
    <row r="47" spans="1:3" ht="15.75" x14ac:dyDescent="0.25">
      <c r="A47" s="50" t="s">
        <v>53</v>
      </c>
      <c r="B47" s="34" t="s">
        <v>54</v>
      </c>
      <c r="C47" s="49">
        <v>7398</v>
      </c>
    </row>
    <row r="48" spans="1:3" ht="15.75" x14ac:dyDescent="0.25">
      <c r="A48" s="50" t="s">
        <v>55</v>
      </c>
      <c r="B48" s="34" t="s">
        <v>56</v>
      </c>
      <c r="C48" s="49">
        <v>2072.3000000000002</v>
      </c>
    </row>
    <row r="49" spans="1:3" ht="31.5" x14ac:dyDescent="0.25">
      <c r="A49" s="33" t="s">
        <v>57</v>
      </c>
      <c r="B49" s="34" t="s">
        <v>58</v>
      </c>
      <c r="C49" s="49">
        <v>1979.7960000000003</v>
      </c>
    </row>
    <row r="50" spans="1:3" ht="22.5" customHeight="1" x14ac:dyDescent="0.25">
      <c r="A50" s="33" t="s">
        <v>59</v>
      </c>
      <c r="B50" s="34" t="s">
        <v>60</v>
      </c>
      <c r="C50" s="49">
        <v>430.73100000000005</v>
      </c>
    </row>
    <row r="51" spans="1:3" ht="15.75" x14ac:dyDescent="0.25">
      <c r="A51" s="33" t="s">
        <v>61</v>
      </c>
      <c r="B51" s="34" t="s">
        <v>62</v>
      </c>
      <c r="C51" s="49">
        <v>4748.3279999999995</v>
      </c>
    </row>
    <row r="52" spans="1:3" ht="16.5" customHeight="1" x14ac:dyDescent="0.25">
      <c r="A52" s="33" t="s">
        <v>63</v>
      </c>
      <c r="B52" s="34" t="s">
        <v>64</v>
      </c>
      <c r="C52" s="49">
        <v>7416.9439999999995</v>
      </c>
    </row>
    <row r="53" spans="1:3" ht="20.25" customHeight="1" x14ac:dyDescent="0.25">
      <c r="A53" s="33" t="s">
        <v>65</v>
      </c>
      <c r="B53" s="34" t="s">
        <v>66</v>
      </c>
      <c r="C53" s="49">
        <v>286.82400000000001</v>
      </c>
    </row>
    <row r="54" spans="1:3" ht="15.75" x14ac:dyDescent="0.25">
      <c r="A54" s="33"/>
      <c r="B54" s="35" t="s">
        <v>67</v>
      </c>
      <c r="C54" s="31">
        <f>SUM(C42:C53)</f>
        <v>45033.173000000003</v>
      </c>
    </row>
    <row r="55" spans="1:3" ht="15.75" x14ac:dyDescent="0.25">
      <c r="A55" s="33"/>
      <c r="B55" s="67" t="s">
        <v>68</v>
      </c>
      <c r="C55" s="49"/>
    </row>
    <row r="56" spans="1:3" ht="15.75" x14ac:dyDescent="0.25">
      <c r="A56" s="36">
        <v>43103</v>
      </c>
      <c r="B56" s="37" t="s">
        <v>69</v>
      </c>
      <c r="C56" s="49">
        <v>9261</v>
      </c>
    </row>
    <row r="57" spans="1:3" ht="19.5" customHeight="1" x14ac:dyDescent="0.25">
      <c r="A57" s="36">
        <v>43134</v>
      </c>
      <c r="B57" s="37" t="s">
        <v>70</v>
      </c>
      <c r="C57" s="49">
        <v>3728.4</v>
      </c>
    </row>
    <row r="58" spans="1:3" ht="17.25" customHeight="1" x14ac:dyDescent="0.25">
      <c r="A58" s="36">
        <v>43162</v>
      </c>
      <c r="B58" s="37" t="s">
        <v>71</v>
      </c>
      <c r="C58" s="49">
        <v>3950.7000000000003</v>
      </c>
    </row>
    <row r="59" spans="1:3" ht="15" customHeight="1" x14ac:dyDescent="0.25">
      <c r="A59" s="36">
        <v>43193</v>
      </c>
      <c r="B59" s="37" t="s">
        <v>72</v>
      </c>
      <c r="C59" s="49">
        <v>553.79999999999995</v>
      </c>
    </row>
    <row r="60" spans="1:3" ht="17.25" customHeight="1" x14ac:dyDescent="0.25">
      <c r="A60" s="36">
        <v>43223</v>
      </c>
      <c r="B60" s="37" t="s">
        <v>73</v>
      </c>
      <c r="C60" s="49">
        <v>3252.78</v>
      </c>
    </row>
    <row r="61" spans="1:3" ht="15.75" x14ac:dyDescent="0.25">
      <c r="A61" s="33"/>
      <c r="B61" s="35" t="s">
        <v>74</v>
      </c>
      <c r="C61" s="31">
        <f>SUM(C56:C60)</f>
        <v>20746.679999999997</v>
      </c>
    </row>
    <row r="62" spans="1:3" ht="15.75" x14ac:dyDescent="0.25">
      <c r="A62" s="33"/>
      <c r="B62" s="67" t="s">
        <v>75</v>
      </c>
      <c r="C62" s="49"/>
    </row>
    <row r="63" spans="1:3" ht="31.5" x14ac:dyDescent="0.25">
      <c r="A63" s="33" t="s">
        <v>76</v>
      </c>
      <c r="B63" s="34" t="s">
        <v>77</v>
      </c>
      <c r="C63" s="49">
        <v>1366.6320000000001</v>
      </c>
    </row>
    <row r="64" spans="1:3" ht="31.5" customHeight="1" x14ac:dyDescent="0.25">
      <c r="A64" s="33" t="s">
        <v>78</v>
      </c>
      <c r="B64" s="34" t="s">
        <v>79</v>
      </c>
      <c r="C64" s="49">
        <v>5466.5280000000002</v>
      </c>
    </row>
    <row r="65" spans="1:3" ht="31.5" x14ac:dyDescent="0.25">
      <c r="A65" s="33" t="s">
        <v>80</v>
      </c>
      <c r="B65" s="34" t="s">
        <v>81</v>
      </c>
      <c r="C65" s="49">
        <v>4099.8960000000006</v>
      </c>
    </row>
    <row r="66" spans="1:3" ht="31.5" x14ac:dyDescent="0.25">
      <c r="A66" s="33" t="s">
        <v>82</v>
      </c>
      <c r="B66" s="34" t="s">
        <v>83</v>
      </c>
      <c r="C66" s="49">
        <v>6928.768</v>
      </c>
    </row>
    <row r="67" spans="1:3" ht="15.75" x14ac:dyDescent="0.25">
      <c r="A67" s="33"/>
      <c r="B67" s="35" t="s">
        <v>84</v>
      </c>
      <c r="C67" s="31">
        <f>SUM(C63:C66)</f>
        <v>17861.824000000001</v>
      </c>
    </row>
    <row r="68" spans="1:3" ht="34.5" customHeight="1" x14ac:dyDescent="0.25">
      <c r="A68" s="38" t="s">
        <v>85</v>
      </c>
      <c r="B68" s="35" t="s">
        <v>86</v>
      </c>
      <c r="C68" s="49">
        <v>7018.7519999999977</v>
      </c>
    </row>
    <row r="69" spans="1:3" ht="15.75" x14ac:dyDescent="0.25">
      <c r="A69" s="38" t="s">
        <v>87</v>
      </c>
      <c r="B69" s="35" t="s">
        <v>136</v>
      </c>
      <c r="C69" s="49">
        <v>1957.1519999999998</v>
      </c>
    </row>
    <row r="70" spans="1:3" ht="13.5" customHeight="1" x14ac:dyDescent="0.25">
      <c r="A70" s="38"/>
      <c r="B70" s="35" t="s">
        <v>88</v>
      </c>
      <c r="C70" s="31">
        <f>SUM(C68:C69)</f>
        <v>8975.9039999999968</v>
      </c>
    </row>
    <row r="71" spans="1:3" ht="20.25" customHeight="1" x14ac:dyDescent="0.25">
      <c r="A71" s="38" t="s">
        <v>89</v>
      </c>
      <c r="B71" s="35" t="s">
        <v>90</v>
      </c>
      <c r="C71" s="31">
        <v>987.02</v>
      </c>
    </row>
    <row r="72" spans="1:3" ht="18.75" customHeight="1" x14ac:dyDescent="0.25">
      <c r="A72" s="38" t="s">
        <v>91</v>
      </c>
      <c r="B72" s="35" t="s">
        <v>92</v>
      </c>
      <c r="C72" s="31">
        <v>1050.886</v>
      </c>
    </row>
    <row r="73" spans="1:3" ht="19.5" customHeight="1" x14ac:dyDescent="0.25">
      <c r="A73" s="38"/>
      <c r="B73" s="68" t="s">
        <v>93</v>
      </c>
      <c r="C73" s="49"/>
    </row>
    <row r="74" spans="1:3" ht="15.75" x14ac:dyDescent="0.25">
      <c r="A74" s="33" t="s">
        <v>94</v>
      </c>
      <c r="B74" s="34" t="s">
        <v>95</v>
      </c>
      <c r="C74" s="49">
        <v>5368.44</v>
      </c>
    </row>
    <row r="75" spans="1:3" ht="21" customHeight="1" x14ac:dyDescent="0.25">
      <c r="A75" s="33" t="s">
        <v>96</v>
      </c>
      <c r="B75" s="34" t="s">
        <v>97</v>
      </c>
      <c r="C75" s="49">
        <v>4045.1999999999994</v>
      </c>
    </row>
    <row r="76" spans="1:3" ht="30" customHeight="1" x14ac:dyDescent="0.25">
      <c r="A76" s="33"/>
      <c r="B76" s="34" t="s">
        <v>98</v>
      </c>
      <c r="C76" s="49">
        <v>3938.52</v>
      </c>
    </row>
    <row r="77" spans="1:3" ht="34.5" customHeight="1" x14ac:dyDescent="0.25">
      <c r="A77" s="33"/>
      <c r="B77" s="34" t="s">
        <v>99</v>
      </c>
      <c r="C77" s="49">
        <v>3938.52</v>
      </c>
    </row>
    <row r="78" spans="1:3" ht="41.25" customHeight="1" x14ac:dyDescent="0.25">
      <c r="A78" s="33"/>
      <c r="B78" s="34" t="s">
        <v>100</v>
      </c>
      <c r="C78" s="49">
        <v>3938.52</v>
      </c>
    </row>
    <row r="79" spans="1:3" ht="17.25" customHeight="1" x14ac:dyDescent="0.25">
      <c r="A79" s="33"/>
      <c r="B79" s="35" t="s">
        <v>101</v>
      </c>
      <c r="C79" s="31">
        <f>SUM(C74:C78)</f>
        <v>21229.200000000001</v>
      </c>
    </row>
    <row r="80" spans="1:3" ht="15.75" x14ac:dyDescent="0.25">
      <c r="A80" s="33"/>
      <c r="B80" s="67" t="s">
        <v>102</v>
      </c>
      <c r="C80" s="49"/>
    </row>
    <row r="81" spans="1:3" ht="15.75" x14ac:dyDescent="0.25">
      <c r="A81" s="33" t="s">
        <v>103</v>
      </c>
      <c r="B81" s="34" t="s">
        <v>104</v>
      </c>
      <c r="C81" s="49">
        <v>0</v>
      </c>
    </row>
    <row r="82" spans="1:3" ht="15.75" x14ac:dyDescent="0.25">
      <c r="A82" s="39"/>
      <c r="B82" s="40" t="s">
        <v>105</v>
      </c>
      <c r="C82" s="49">
        <v>0</v>
      </c>
    </row>
    <row r="83" spans="1:3" ht="15.75" x14ac:dyDescent="0.25">
      <c r="A83" s="39" t="s">
        <v>106</v>
      </c>
      <c r="B83" s="41" t="s">
        <v>107</v>
      </c>
      <c r="C83" s="49"/>
    </row>
    <row r="84" spans="1:3" ht="15.75" x14ac:dyDescent="0.25">
      <c r="A84" s="39" t="s">
        <v>108</v>
      </c>
      <c r="B84" s="41" t="s">
        <v>109</v>
      </c>
      <c r="C84" s="49"/>
    </row>
    <row r="85" spans="1:3" ht="15.75" x14ac:dyDescent="0.25">
      <c r="A85" s="39" t="s">
        <v>110</v>
      </c>
      <c r="B85" s="41" t="s">
        <v>111</v>
      </c>
      <c r="C85" s="49"/>
    </row>
    <row r="86" spans="1:3" ht="15.75" x14ac:dyDescent="0.25">
      <c r="A86" s="42"/>
      <c r="B86" s="37" t="s">
        <v>112</v>
      </c>
      <c r="C86" s="49">
        <v>0</v>
      </c>
    </row>
    <row r="87" spans="1:3" ht="15.75" x14ac:dyDescent="0.25">
      <c r="A87" s="42"/>
      <c r="B87" s="43" t="s">
        <v>113</v>
      </c>
      <c r="C87" s="49"/>
    </row>
    <row r="88" spans="1:3" ht="20.25" customHeight="1" x14ac:dyDescent="0.25">
      <c r="A88" s="33" t="s">
        <v>114</v>
      </c>
      <c r="B88" s="34" t="s">
        <v>115</v>
      </c>
      <c r="C88" s="49"/>
    </row>
    <row r="89" spans="1:3" ht="18.75" customHeight="1" x14ac:dyDescent="0.25">
      <c r="A89" s="63"/>
      <c r="B89" s="17" t="s">
        <v>116</v>
      </c>
      <c r="C89" s="49"/>
    </row>
    <row r="90" spans="1:3" ht="42" customHeight="1" x14ac:dyDescent="0.25">
      <c r="A90" s="33"/>
      <c r="B90" s="37" t="s">
        <v>117</v>
      </c>
      <c r="C90" s="49">
        <v>2312.7599999999998</v>
      </c>
    </row>
    <row r="91" spans="1:3" ht="30" customHeight="1" x14ac:dyDescent="0.25">
      <c r="A91" s="33"/>
      <c r="B91" s="37" t="s">
        <v>118</v>
      </c>
      <c r="C91" s="49">
        <v>945.88</v>
      </c>
    </row>
    <row r="92" spans="1:3" ht="15.75" x14ac:dyDescent="0.25">
      <c r="A92" s="33"/>
      <c r="B92" s="34" t="s">
        <v>119</v>
      </c>
      <c r="C92" s="49"/>
    </row>
    <row r="93" spans="1:3" ht="31.5" x14ac:dyDescent="0.25">
      <c r="A93" s="33"/>
      <c r="B93" s="41" t="s">
        <v>120</v>
      </c>
      <c r="C93" s="49">
        <v>46.530612244897959</v>
      </c>
    </row>
    <row r="94" spans="1:3" ht="15.75" customHeight="1" x14ac:dyDescent="0.25">
      <c r="A94" s="33"/>
      <c r="B94" s="46" t="s">
        <v>121</v>
      </c>
      <c r="C94" s="49">
        <v>659.18340000000012</v>
      </c>
    </row>
    <row r="95" spans="1:3" ht="15.75" x14ac:dyDescent="0.25">
      <c r="A95" s="33"/>
      <c r="B95" s="34" t="s">
        <v>122</v>
      </c>
      <c r="C95" s="49">
        <v>984.09179999999992</v>
      </c>
    </row>
    <row r="96" spans="1:3" ht="15" customHeight="1" x14ac:dyDescent="0.25">
      <c r="A96" s="33"/>
      <c r="B96" s="47" t="s">
        <v>123</v>
      </c>
      <c r="C96" s="49">
        <v>888.45399999999995</v>
      </c>
    </row>
    <row r="97" spans="1:3" ht="15" customHeight="1" x14ac:dyDescent="0.25">
      <c r="A97" s="33"/>
      <c r="B97" s="45" t="s">
        <v>124</v>
      </c>
      <c r="C97" s="49">
        <v>800</v>
      </c>
    </row>
    <row r="98" spans="1:3" ht="16.5" customHeight="1" x14ac:dyDescent="0.25">
      <c r="A98" s="33"/>
      <c r="B98" s="41" t="s">
        <v>125</v>
      </c>
      <c r="C98" s="49">
        <v>4762.333333333333</v>
      </c>
    </row>
    <row r="99" spans="1:3" ht="15.75" x14ac:dyDescent="0.25">
      <c r="A99" s="48"/>
      <c r="B99" s="35" t="s">
        <v>126</v>
      </c>
      <c r="C99" s="31">
        <f>SUM(C81:C98)</f>
        <v>11399.23314557823</v>
      </c>
    </row>
    <row r="100" spans="1:3" ht="15.75" x14ac:dyDescent="0.25">
      <c r="A100" s="33"/>
      <c r="B100" s="44" t="s">
        <v>127</v>
      </c>
      <c r="C100" s="31">
        <f>28209.984*0.75</f>
        <v>21157.488000000001</v>
      </c>
    </row>
    <row r="101" spans="1:3" ht="15.75" x14ac:dyDescent="0.25">
      <c r="A101" s="33"/>
      <c r="B101" s="35" t="s">
        <v>137</v>
      </c>
      <c r="C101" s="31">
        <f>C40+C54+C61+C67+C70+C71+C72+C79+C99+C100</f>
        <v>166615.67514557825</v>
      </c>
    </row>
    <row r="102" spans="1:3" s="54" customFormat="1" ht="15.75" x14ac:dyDescent="0.25">
      <c r="A102" s="51"/>
      <c r="B102" s="52" t="s">
        <v>132</v>
      </c>
      <c r="C102" s="53">
        <v>148811.4</v>
      </c>
    </row>
    <row r="103" spans="1:3" s="32" customFormat="1" ht="15.75" x14ac:dyDescent="0.25">
      <c r="A103" s="51"/>
      <c r="B103" s="52" t="s">
        <v>133</v>
      </c>
      <c r="C103" s="53">
        <v>155095.67999999999</v>
      </c>
    </row>
    <row r="104" spans="1:3" s="32" customFormat="1" ht="15.75" x14ac:dyDescent="0.25">
      <c r="A104" s="51"/>
      <c r="B104" s="52" t="s">
        <v>138</v>
      </c>
      <c r="C104" s="53">
        <v>420.67</v>
      </c>
    </row>
    <row r="105" spans="1:3" s="32" customFormat="1" ht="15.75" x14ac:dyDescent="0.25">
      <c r="A105" s="55"/>
      <c r="B105" s="52" t="s">
        <v>135</v>
      </c>
      <c r="C105" s="56">
        <f>C103+C104-C101</f>
        <v>-11099.325145578245</v>
      </c>
    </row>
    <row r="106" spans="1:3" s="32" customFormat="1" ht="15.75" x14ac:dyDescent="0.25">
      <c r="A106" s="55"/>
      <c r="B106" s="52" t="s">
        <v>134</v>
      </c>
      <c r="C106" s="56">
        <f>C35+C105</f>
        <v>-17835.465145578244</v>
      </c>
    </row>
    <row r="107" spans="1:3" s="18" customFormat="1" ht="15.75" x14ac:dyDescent="0.25">
      <c r="A107" s="16"/>
      <c r="C107" s="27"/>
    </row>
    <row r="108" spans="1:3" s="18" customFormat="1" ht="15.75" x14ac:dyDescent="0.25">
      <c r="A108" s="16"/>
      <c r="C108" s="27"/>
    </row>
    <row r="109" spans="1:3" s="18" customFormat="1" ht="15.75" x14ac:dyDescent="0.25">
      <c r="A109" s="16"/>
      <c r="C109" s="27"/>
    </row>
    <row r="110" spans="1:3" s="18" customFormat="1" ht="15.75" x14ac:dyDescent="0.25">
      <c r="A110" s="16"/>
      <c r="C110" s="27"/>
    </row>
    <row r="111" spans="1:3" s="18" customFormat="1" ht="15.75" x14ac:dyDescent="0.25">
      <c r="A111" s="16"/>
      <c r="C111" s="27"/>
    </row>
    <row r="112" spans="1:3" ht="12.75" x14ac:dyDescent="0.2">
      <c r="A112" s="64"/>
      <c r="B112" s="20"/>
    </row>
    <row r="113" spans="1:2" ht="12.75" x14ac:dyDescent="0.2">
      <c r="A113" s="69"/>
      <c r="B113" s="69"/>
    </row>
    <row r="114" spans="1:2" ht="12.75" x14ac:dyDescent="0.2">
      <c r="A114" s="64"/>
      <c r="B114" s="20"/>
    </row>
    <row r="115" spans="1:2" ht="12.75" x14ac:dyDescent="0.2">
      <c r="A115" s="69"/>
      <c r="B115" s="69"/>
    </row>
    <row r="116" spans="1:2" ht="12.75" x14ac:dyDescent="0.2">
      <c r="A116" s="65"/>
      <c r="B116" s="21"/>
    </row>
    <row r="117" spans="1:2" x14ac:dyDescent="0.2">
      <c r="A117" s="66"/>
      <c r="B117" s="19"/>
    </row>
    <row r="118" spans="1:2" ht="15" x14ac:dyDescent="0.25">
      <c r="A118" s="22"/>
      <c r="B118" s="23"/>
    </row>
    <row r="119" spans="1:2" ht="15" x14ac:dyDescent="0.25">
      <c r="A119" s="22"/>
      <c r="B119" s="23"/>
    </row>
    <row r="120" spans="1:2" ht="15" x14ac:dyDescent="0.25">
      <c r="A120" s="22"/>
      <c r="B120" s="23"/>
    </row>
    <row r="121" spans="1:2" ht="15" x14ac:dyDescent="0.25">
      <c r="A121" s="22"/>
      <c r="B121" s="23"/>
    </row>
    <row r="122" spans="1:2" ht="15" x14ac:dyDescent="0.25">
      <c r="A122" s="22"/>
      <c r="B122" s="24"/>
    </row>
    <row r="123" spans="1:2" ht="15" x14ac:dyDescent="0.25">
      <c r="A123" s="22"/>
      <c r="B123" s="23"/>
    </row>
    <row r="124" spans="1:2" ht="15" x14ac:dyDescent="0.25">
      <c r="A124" s="22"/>
      <c r="B124" s="23"/>
    </row>
    <row r="125" spans="1:2" ht="15" x14ac:dyDescent="0.25">
      <c r="A125" s="22"/>
      <c r="B125" s="23"/>
    </row>
    <row r="126" spans="1:2" ht="15" x14ac:dyDescent="0.25">
      <c r="A126" s="22"/>
      <c r="B126" s="23"/>
    </row>
    <row r="127" spans="1:2" ht="15" x14ac:dyDescent="0.25">
      <c r="A127" s="25"/>
      <c r="B127" s="26"/>
    </row>
  </sheetData>
  <mergeCells count="5">
    <mergeCell ref="A113:B113"/>
    <mergeCell ref="A115:B115"/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2024-02-08T07:42:52Z</dcterms:created>
  <dcterms:modified xsi:type="dcterms:W3CDTF">2024-03-15T03:03:29Z</dcterms:modified>
</cp:coreProperties>
</file>