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ервостроителей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4" i="1" l="1"/>
  <c r="C103" i="1" l="1"/>
  <c r="C80" i="1"/>
  <c r="C71" i="1"/>
  <c r="C68" i="1"/>
  <c r="C62" i="1"/>
  <c r="C54" i="1"/>
  <c r="C41" i="1"/>
  <c r="B9" i="1"/>
  <c r="C105" i="1" l="1"/>
  <c r="C108" i="1" s="1"/>
  <c r="C109" i="1" s="1"/>
</calcChain>
</file>

<file path=xl/sharedStrings.xml><?xml version="1.0" encoding="utf-8"?>
<sst xmlns="http://schemas.openxmlformats.org/spreadsheetml/2006/main" count="144" uniqueCount="142">
  <si>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</si>
  <si>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</si>
  <si>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ул.Первостроителей,21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</si>
  <si>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</si>
  <si>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</si>
  <si>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</si>
  <si>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</si>
  <si>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</si>
  <si>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</si>
  <si>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</si>
  <si>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</si>
  <si>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</si>
  <si>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</si>
  <si>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</si>
  <si>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</si>
  <si>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</si>
  <si>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</si>
  <si>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</si>
  <si>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</si>
  <si>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мусора)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</si>
  <si>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</si>
  <si>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</si>
  <si>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</si>
  <si>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</si>
  <si>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</si>
  <si>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</si>
  <si>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</si>
  <si>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</si>
  <si>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</si>
  <si>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</si>
  <si>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</si>
  <si>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</si>
  <si>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ТБО на 1 чел/месяц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</si>
  <si>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</si>
  <si>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</si>
  <si>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</si>
  <si>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</si>
  <si>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</si>
  <si>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</si>
  <si>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</si>
  <si>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</si>
  <si>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</si>
  <si>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</si>
  <si>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 xml:space="preserve">Мытье окон 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</si>
  <si>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</si>
  <si>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</si>
  <si>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</si>
  <si>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</si>
  <si>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</si>
  <si>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</si>
  <si>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</si>
  <si>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и проезда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</si>
  <si>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</si>
  <si>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</si>
  <si>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</si>
  <si>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 (выше 2-х см)</t>
  </si>
  <si>
    <t xml:space="preserve"> 2.6 </t>
  </si>
  <si>
    <t>Подметание снега толщиной до 2-х см</t>
  </si>
  <si>
    <t xml:space="preserve"> 2.7</t>
  </si>
  <si>
    <t xml:space="preserve">Сдвижка снега и подметание территории в зимний период (механизированная уборка) </t>
  </si>
  <si>
    <t xml:space="preserve"> 2.8</t>
  </si>
  <si>
    <t>Посыпка пешеходных дорожек, крылец, входов противогололедными материалами шириной 0,5м</t>
  </si>
  <si>
    <t xml:space="preserve"> 2.9 </t>
  </si>
  <si>
    <t>Очистка пешеходных дорожек, крвлец, входов, отмосток и проездов вдоль бордюра   шириной 0,5м от наледи и льда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</si>
  <si>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</si>
  <si>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</si>
  <si>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</si>
  <si>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</si>
  <si>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</si>
  <si>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</si>
  <si>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</si>
  <si>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</si>
  <si>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</si>
  <si>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</si>
  <si>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</si>
  <si>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</si>
  <si>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</si>
  <si>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устранение мелких неисправностей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</si>
  <si>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</si>
  <si>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</si>
  <si>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</si>
  <si>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</si>
  <si>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</si>
  <si>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ВиК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</si>
  <si>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</si>
  <si>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</si>
  <si>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</si>
  <si>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</si>
  <si>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</si>
  <si>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</si>
  <si>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</si>
  <si>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</si>
  <si>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</si>
  <si>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</si>
  <si>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</si>
  <si>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</si>
  <si>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</si>
  <si>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</si>
  <si>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</si>
  <si>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</si>
  <si>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</si>
  <si>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</si>
  <si>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</si>
  <si>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</si>
  <si>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</si>
  <si>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9.2.</t>
  </si>
  <si>
    <t>Текущий ремонт систем водоснабжения и водоотведения (непредвиденные работы</t>
  </si>
  <si>
    <t>устранение засора канализации в МКД - выпуск</t>
  </si>
  <si>
    <t>подготовка оборудования ИТП МКД к промывке системы отопления:</t>
  </si>
  <si>
    <t>а</t>
  </si>
  <si>
    <t>установка сантехнической прокладки 3/4 (ИТП)</t>
  </si>
  <si>
    <t>б</t>
  </si>
  <si>
    <t>устанановка шарового крана  Ду20мм</t>
  </si>
  <si>
    <t>в</t>
  </si>
  <si>
    <t>установка ниппель перехода Ду 3/4; 1*3/4</t>
  </si>
  <si>
    <t>уплотнение соединений сантехническим льном</t>
  </si>
  <si>
    <t>устранение  засора общедомовой канализации (коллектор) 2 раза</t>
  </si>
  <si>
    <t>устранение течи канализации Ду 110 мм лентопилом</t>
  </si>
  <si>
    <t>замена крана шарового Ду 15мм</t>
  </si>
  <si>
    <t>уплотнение соединений лентой ФУМ</t>
  </si>
  <si>
    <t xml:space="preserve"> 9.3</t>
  </si>
  <si>
    <t>Текущий ремонт систем конструкт.элементов (непр. работы</t>
  </si>
  <si>
    <t>ремонт контейнера ТБО с заменой днища 730*730*1,5 с добавлением уголков, сварочные работы, покраска (Первостроителей 19,21,23,25)</t>
  </si>
  <si>
    <t>сбор для утилизации автопокрышек б/у с площадок ТКО от МКД (Первостроителей 19,21,23,25)</t>
  </si>
  <si>
    <t>изготовление  и установка деревянных трапов для прохода в весений период к МКД из обрезной доски</t>
  </si>
  <si>
    <t>окраска МАФ (скамейки)</t>
  </si>
  <si>
    <t>обрезка веток под вывозку</t>
  </si>
  <si>
    <t>вывоз травы автотранспортом</t>
  </si>
  <si>
    <t>установка пружины тамбурной двери (1 под)</t>
  </si>
  <si>
    <t>установка дверного шарнира (1 под)</t>
  </si>
  <si>
    <t xml:space="preserve">            ИТОГО по п. 9 :</t>
  </si>
  <si>
    <t>Управление многоквартирным домом</t>
  </si>
  <si>
    <t>по управлению и обслуживанию</t>
  </si>
  <si>
    <t>МКД по ул.Первостроителей 21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</si>
  <si>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</si>
  <si>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</si>
  <si>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</si>
  <si>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</si>
  <si>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</si>
  <si>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 год "+" - экономия "-" - перерасход</t>
  </si>
  <si>
    <t>Диспетчерское обслуживание</t>
  </si>
  <si>
    <t xml:space="preserve">   Сумма затрат по дому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</si>
</sst>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b/>
      <i/>
      <u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wrapText="1"/>
    </xf>
    <xf numFmtId="0" fontId="7" fillId="0" borderId="0" xfId="0" applyFont="1" applyFill="1"/>
    <xf numFmtId="0" fontId="7" fillId="0" borderId="4" xfId="0" applyFont="1" applyFill="1" applyBorder="1"/>
    <xf numFmtId="2" fontId="7" fillId="0" borderId="0" xfId="0" applyNumberFormat="1" applyFont="1" applyFill="1"/>
    <xf numFmtId="0" fontId="9" fillId="0" borderId="0" xfId="0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wrapText="1"/>
    </xf>
    <xf numFmtId="2" fontId="9" fillId="0" borderId="4" xfId="0" applyNumberFormat="1" applyFont="1" applyFill="1" applyBorder="1"/>
    <xf numFmtId="0" fontId="7" fillId="0" borderId="0" xfId="0" applyFont="1" applyFill="1" applyBorder="1"/>
    <xf numFmtId="0" fontId="7" fillId="0" borderId="4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 wrapText="1"/>
    </xf>
    <xf numFmtId="164" fontId="7" fillId="0" borderId="4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wrapText="1"/>
    </xf>
    <xf numFmtId="0" fontId="9" fillId="0" borderId="4" xfId="0" applyFont="1" applyFill="1" applyBorder="1" applyAlignment="1">
      <alignment horizontal="center" vertical="top"/>
    </xf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0" fontId="11" fillId="0" borderId="4" xfId="0" applyFont="1" applyFill="1" applyBorder="1"/>
    <xf numFmtId="0" fontId="9" fillId="0" borderId="4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9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wrapText="1"/>
    </xf>
    <xf numFmtId="2" fontId="7" fillId="0" borderId="4" xfId="0" applyNumberFormat="1" applyFont="1" applyFill="1" applyBorder="1"/>
    <xf numFmtId="16" fontId="7" fillId="0" borderId="4" xfId="0" applyNumberFormat="1" applyFont="1" applyFill="1" applyBorder="1" applyAlignment="1">
      <alignment horizontal="center" vertical="top"/>
    </xf>
    <xf numFmtId="49" fontId="7" fillId="0" borderId="4" xfId="0" applyNumberFormat="1" applyFont="1" applyFill="1" applyBorder="1" applyAlignment="1">
      <alignment horizontal="center" vertical="top"/>
    </xf>
    <xf numFmtId="164" fontId="7" fillId="0" borderId="4" xfId="0" applyNumberFormat="1" applyFont="1" applyFill="1" applyBorder="1" applyAlignment="1">
      <alignment horizontal="center" vertical="top"/>
    </xf>
    <xf numFmtId="0" fontId="7" fillId="0" borderId="4" xfId="1" applyFont="1" applyBorder="1" applyAlignment="1">
      <alignment horizontal="center"/>
    </xf>
    <xf numFmtId="0" fontId="9" fillId="0" borderId="4" xfId="1" applyFont="1" applyBorder="1"/>
    <xf numFmtId="2" fontId="9" fillId="0" borderId="4" xfId="1" applyNumberFormat="1" applyFont="1" applyFill="1" applyBorder="1" applyAlignment="1"/>
    <xf numFmtId="0" fontId="7" fillId="0" borderId="0" xfId="0" applyFont="1" applyFill="1" applyAlignment="1">
      <alignment wrapText="1"/>
    </xf>
    <xf numFmtId="0" fontId="7" fillId="0" borderId="4" xfId="1" applyFont="1" applyBorder="1" applyAlignment="1">
      <alignment horizontal="center" wrapText="1"/>
    </xf>
    <xf numFmtId="2" fontId="9" fillId="0" borderId="4" xfId="1" applyNumberFormat="1" applyFont="1" applyBorder="1" applyAlignment="1">
      <alignment wrapText="1"/>
    </xf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9" fillId="0" borderId="4" xfId="0" applyFont="1" applyFill="1" applyBorder="1"/>
    <xf numFmtId="0" fontId="9" fillId="0" borderId="4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6"/>
  <sheetViews>
    <sheetView tabSelected="1" topLeftCell="A88" workbookViewId="0">
      <selection activeCell="C105" sqref="C105"/>
    </sheetView>
  </sheetViews>
  <sheetFormatPr defaultColWidth="9.140625" defaultRowHeight="11.25" x14ac:dyDescent="0.2"/>
  <cols>
    <col min="1" max="1" width="6.42578125" style="48" customWidth="1"/>
    <col min="2" max="2" width="80.140625" style="1" customWidth="1"/>
    <col min="3" max="3" width="13.140625" style="1" customWidth="1"/>
    <col min="4" max="200" width="9.140625" style="1" customWidth="1"/>
    <col min="201" max="201" width="3.85546875" style="1" customWidth="1"/>
    <col min="202" max="202" width="43.28515625" style="1" customWidth="1"/>
    <col min="203" max="203" width="11.140625" style="1" customWidth="1"/>
    <col min="204" max="204" width="7.85546875" style="1" customWidth="1"/>
    <col min="205" max="205" width="8.42578125" style="1" customWidth="1"/>
    <col min="206" max="206" width="7.28515625" style="1" customWidth="1"/>
    <col min="207" max="207" width="8.5703125" style="1" customWidth="1"/>
    <col min="208" max="209" width="10" style="1" customWidth="1"/>
    <col min="210" max="210" width="9.140625" style="1" customWidth="1"/>
    <col min="211" max="211" width="8.28515625" style="1" customWidth="1"/>
    <col min="212" max="212" width="10.85546875" style="1" customWidth="1"/>
    <col min="213" max="16384" width="9.140625" style="1"/>
  </cols>
  <sheetData>
    <row r="1" spans="1:2" ht="12.75" hidden="1" x14ac:dyDescent="0.2">
      <c r="B1" s="2" t="s">
        <v>0</v>
      </c>
    </row>
    <row r="2" spans="1:2" ht="12.75" hidden="1" x14ac:dyDescent="0.2">
      <c r="B2" s="2" t="s">
        <v>1</v>
      </c>
    </row>
    <row r="3" spans="1:2" hidden="1" x14ac:dyDescent="0.2">
      <c r="B3" s="3" t="s">
        <v>2</v>
      </c>
    </row>
    <row r="4" spans="1:2" hidden="1" x14ac:dyDescent="0.2">
      <c r="A4" s="49"/>
      <c r="B4" s="4"/>
    </row>
    <row r="5" spans="1:2" hidden="1" x14ac:dyDescent="0.2">
      <c r="A5" s="50"/>
      <c r="B5" s="5"/>
    </row>
    <row r="6" spans="1:2" hidden="1" x14ac:dyDescent="0.2">
      <c r="A6" s="50"/>
      <c r="B6" s="5"/>
    </row>
    <row r="7" spans="1:2" hidden="1" x14ac:dyDescent="0.2">
      <c r="A7" s="50"/>
      <c r="B7" s="5"/>
    </row>
    <row r="8" spans="1:2" hidden="1" x14ac:dyDescent="0.2">
      <c r="A8" s="51"/>
      <c r="B8" s="6"/>
    </row>
    <row r="9" spans="1:2" hidden="1" x14ac:dyDescent="0.2">
      <c r="A9" s="7">
        <v>1</v>
      </c>
      <c r="B9" s="7">
        <f>A9+1</f>
        <v>2</v>
      </c>
    </row>
    <row r="10" spans="1:2" hidden="1" x14ac:dyDescent="0.2">
      <c r="A10" s="7"/>
      <c r="B10" s="8" t="s">
        <v>3</v>
      </c>
    </row>
    <row r="11" spans="1:2" hidden="1" x14ac:dyDescent="0.2">
      <c r="A11" s="9" t="s">
        <v>4</v>
      </c>
      <c r="B11" s="10" t="s">
        <v>5</v>
      </c>
    </row>
    <row r="12" spans="1:2" hidden="1" x14ac:dyDescent="0.2">
      <c r="A12" s="9" t="s">
        <v>6</v>
      </c>
      <c r="B12" s="10" t="s">
        <v>7</v>
      </c>
    </row>
    <row r="13" spans="1:2" hidden="1" x14ac:dyDescent="0.2">
      <c r="A13" s="7" t="s">
        <v>8</v>
      </c>
      <c r="B13" s="11" t="s">
        <v>9</v>
      </c>
    </row>
    <row r="14" spans="1:2" hidden="1" x14ac:dyDescent="0.2">
      <c r="A14" s="9" t="s">
        <v>10</v>
      </c>
      <c r="B14" s="10" t="s">
        <v>11</v>
      </c>
    </row>
    <row r="15" spans="1:2" hidden="1" x14ac:dyDescent="0.2">
      <c r="A15" s="9" t="s">
        <v>12</v>
      </c>
      <c r="B15" s="10" t="s">
        <v>13</v>
      </c>
    </row>
    <row r="16" spans="1:2" hidden="1" x14ac:dyDescent="0.2">
      <c r="A16" s="9"/>
      <c r="B16" s="10" t="s">
        <v>14</v>
      </c>
    </row>
    <row r="17" spans="1:3" hidden="1" x14ac:dyDescent="0.2">
      <c r="A17" s="9"/>
      <c r="B17" s="10" t="s">
        <v>15</v>
      </c>
    </row>
    <row r="18" spans="1:3" hidden="1" x14ac:dyDescent="0.2">
      <c r="A18" s="9" t="s">
        <v>16</v>
      </c>
      <c r="B18" s="10" t="s">
        <v>17</v>
      </c>
    </row>
    <row r="19" spans="1:3" hidden="1" x14ac:dyDescent="0.2">
      <c r="A19" s="9" t="s">
        <v>18</v>
      </c>
      <c r="B19" s="10" t="s">
        <v>19</v>
      </c>
    </row>
    <row r="20" spans="1:3" hidden="1" x14ac:dyDescent="0.2">
      <c r="A20" s="9" t="s">
        <v>20</v>
      </c>
      <c r="B20" s="10" t="s">
        <v>21</v>
      </c>
    </row>
    <row r="21" spans="1:3" ht="12" hidden="1" customHeight="1" x14ac:dyDescent="0.2">
      <c r="A21" s="9" t="s">
        <v>22</v>
      </c>
      <c r="B21" s="10" t="s">
        <v>23</v>
      </c>
    </row>
    <row r="22" spans="1:3" ht="12" hidden="1" customHeight="1" x14ac:dyDescent="0.2">
      <c r="A22" s="12" t="s">
        <v>24</v>
      </c>
      <c r="B22" s="13" t="s">
        <v>25</v>
      </c>
    </row>
    <row r="23" spans="1:3" ht="12.75" hidden="1" customHeight="1" x14ac:dyDescent="0.2">
      <c r="A23" s="12"/>
      <c r="B23" s="13" t="s">
        <v>26</v>
      </c>
    </row>
    <row r="24" spans="1:3" ht="12.75" hidden="1" customHeight="1" x14ac:dyDescent="0.2">
      <c r="A24" s="12"/>
      <c r="B24" s="13" t="s">
        <v>27</v>
      </c>
    </row>
    <row r="25" spans="1:3" ht="11.25" hidden="1" customHeight="1" x14ac:dyDescent="0.2">
      <c r="A25" s="12"/>
      <c r="B25" s="13" t="s">
        <v>29</v>
      </c>
    </row>
    <row r="26" spans="1:3" ht="13.5" hidden="1" customHeight="1" x14ac:dyDescent="0.2">
      <c r="A26" s="12"/>
      <c r="B26" s="13" t="s">
        <v>30</v>
      </c>
    </row>
    <row r="27" spans="1:3" ht="11.25" hidden="1" customHeight="1" x14ac:dyDescent="0.2">
      <c r="A27" s="12"/>
      <c r="B27" s="13" t="s">
        <v>31</v>
      </c>
    </row>
    <row r="28" spans="1:3" ht="13.5" hidden="1" customHeight="1" x14ac:dyDescent="0.2">
      <c r="A28" s="12" t="s">
        <v>28</v>
      </c>
      <c r="B28" s="13" t="s">
        <v>32</v>
      </c>
    </row>
    <row r="29" spans="1:3" ht="13.5" hidden="1" customHeight="1" x14ac:dyDescent="0.2">
      <c r="A29" s="12" t="s">
        <v>33</v>
      </c>
      <c r="B29" s="13" t="s">
        <v>34</v>
      </c>
    </row>
    <row r="30" spans="1:3" ht="13.5" hidden="1" customHeight="1" x14ac:dyDescent="0.2">
      <c r="A30" s="14"/>
      <c r="B30" s="15"/>
    </row>
    <row r="31" spans="1:3" s="16" customFormat="1" ht="15.75" x14ac:dyDescent="0.25">
      <c r="A31" s="55" t="s">
        <v>134</v>
      </c>
      <c r="B31" s="55"/>
      <c r="C31" s="18"/>
    </row>
    <row r="32" spans="1:3" s="16" customFormat="1" ht="12.75" customHeight="1" x14ac:dyDescent="0.25">
      <c r="A32" s="55" t="s">
        <v>132</v>
      </c>
      <c r="B32" s="55"/>
      <c r="C32" s="18"/>
    </row>
    <row r="33" spans="1:3" s="16" customFormat="1" ht="15.75" x14ac:dyDescent="0.25">
      <c r="A33" s="55" t="s">
        <v>133</v>
      </c>
      <c r="B33" s="55"/>
      <c r="C33" s="18"/>
    </row>
    <row r="34" spans="1:3" s="16" customFormat="1" ht="15.75" x14ac:dyDescent="0.25">
      <c r="A34" s="19"/>
      <c r="B34" s="19"/>
      <c r="C34" s="18"/>
    </row>
    <row r="35" spans="1:3" s="23" customFormat="1" ht="15.75" x14ac:dyDescent="0.25">
      <c r="A35" s="20"/>
      <c r="B35" s="21" t="s">
        <v>135</v>
      </c>
      <c r="C35" s="22">
        <v>-9304.2199999999993</v>
      </c>
    </row>
    <row r="36" spans="1:3" ht="15.75" x14ac:dyDescent="0.25">
      <c r="A36" s="52"/>
      <c r="B36" s="53" t="s">
        <v>35</v>
      </c>
      <c r="C36" s="17"/>
    </row>
    <row r="37" spans="1:3" ht="15.75" x14ac:dyDescent="0.25">
      <c r="A37" s="24" t="s">
        <v>36</v>
      </c>
      <c r="B37" s="25" t="s">
        <v>37</v>
      </c>
      <c r="C37" s="37">
        <v>9110.8799999999992</v>
      </c>
    </row>
    <row r="38" spans="1:3" ht="15.75" x14ac:dyDescent="0.25">
      <c r="A38" s="24" t="s">
        <v>38</v>
      </c>
      <c r="B38" s="25" t="s">
        <v>39</v>
      </c>
      <c r="C38" s="37">
        <v>10722.599999999999</v>
      </c>
    </row>
    <row r="39" spans="1:3" ht="47.25" x14ac:dyDescent="0.25">
      <c r="A39" s="24" t="s">
        <v>40</v>
      </c>
      <c r="B39" s="25" t="s">
        <v>41</v>
      </c>
      <c r="C39" s="37">
        <v>0</v>
      </c>
    </row>
    <row r="40" spans="1:3" ht="15.75" x14ac:dyDescent="0.25">
      <c r="A40" s="24" t="s">
        <v>42</v>
      </c>
      <c r="B40" s="25" t="s">
        <v>43</v>
      </c>
      <c r="C40" s="37">
        <v>0</v>
      </c>
    </row>
    <row r="41" spans="1:3" ht="15.75" x14ac:dyDescent="0.25">
      <c r="A41" s="24"/>
      <c r="B41" s="26" t="s">
        <v>44</v>
      </c>
      <c r="C41" s="22">
        <f>SUM(C37:C40)</f>
        <v>19833.479999999996</v>
      </c>
    </row>
    <row r="42" spans="1:3" ht="18.75" customHeight="1" x14ac:dyDescent="0.25">
      <c r="A42" s="24"/>
      <c r="B42" s="53" t="s">
        <v>45</v>
      </c>
      <c r="C42" s="37"/>
    </row>
    <row r="43" spans="1:3" ht="15.75" x14ac:dyDescent="0.25">
      <c r="A43" s="24" t="s">
        <v>46</v>
      </c>
      <c r="B43" s="25" t="s">
        <v>47</v>
      </c>
      <c r="C43" s="37">
        <v>2912.75</v>
      </c>
    </row>
    <row r="44" spans="1:3" ht="15.75" x14ac:dyDescent="0.25">
      <c r="A44" s="38" t="s">
        <v>48</v>
      </c>
      <c r="B44" s="25" t="s">
        <v>49</v>
      </c>
      <c r="C44" s="37">
        <v>1154.7359999999999</v>
      </c>
    </row>
    <row r="45" spans="1:3" ht="14.25" customHeight="1" x14ac:dyDescent="0.25">
      <c r="A45" s="38" t="s">
        <v>50</v>
      </c>
      <c r="B45" s="25" t="s">
        <v>51</v>
      </c>
      <c r="C45" s="37">
        <v>2863.4399999999996</v>
      </c>
    </row>
    <row r="46" spans="1:3" ht="15.75" x14ac:dyDescent="0.25">
      <c r="A46" s="38" t="s">
        <v>52</v>
      </c>
      <c r="B46" s="25" t="s">
        <v>53</v>
      </c>
      <c r="C46" s="37">
        <v>1186.24</v>
      </c>
    </row>
    <row r="47" spans="1:3" ht="15.75" x14ac:dyDescent="0.25">
      <c r="A47" s="38" t="s">
        <v>54</v>
      </c>
      <c r="B47" s="25" t="s">
        <v>55</v>
      </c>
      <c r="C47" s="37">
        <v>11775.150000000001</v>
      </c>
    </row>
    <row r="48" spans="1:3" ht="15.75" x14ac:dyDescent="0.25">
      <c r="A48" s="38" t="s">
        <v>56</v>
      </c>
      <c r="B48" s="25" t="s">
        <v>57</v>
      </c>
      <c r="C48" s="37">
        <v>7468.1</v>
      </c>
    </row>
    <row r="49" spans="1:3" ht="31.5" x14ac:dyDescent="0.25">
      <c r="A49" s="24" t="s">
        <v>58</v>
      </c>
      <c r="B49" s="25" t="s">
        <v>59</v>
      </c>
      <c r="C49" s="37">
        <v>991.95600000000002</v>
      </c>
    </row>
    <row r="50" spans="1:3" ht="33" customHeight="1" x14ac:dyDescent="0.25">
      <c r="A50" s="24" t="s">
        <v>60</v>
      </c>
      <c r="B50" s="25" t="s">
        <v>61</v>
      </c>
      <c r="C50" s="37">
        <v>286.2</v>
      </c>
    </row>
    <row r="51" spans="1:3" ht="31.5" x14ac:dyDescent="0.25">
      <c r="A51" s="24" t="s">
        <v>62</v>
      </c>
      <c r="B51" s="25" t="s">
        <v>63</v>
      </c>
      <c r="C51" s="37">
        <v>8067.384</v>
      </c>
    </row>
    <row r="52" spans="1:3" ht="15.75" x14ac:dyDescent="0.25">
      <c r="A52" s="24" t="s">
        <v>64</v>
      </c>
      <c r="B52" s="25" t="s">
        <v>65</v>
      </c>
      <c r="C52" s="37">
        <v>2484.4319999999998</v>
      </c>
    </row>
    <row r="53" spans="1:3" ht="15.75" x14ac:dyDescent="0.25">
      <c r="A53" s="39" t="s">
        <v>66</v>
      </c>
      <c r="B53" s="25" t="s">
        <v>67</v>
      </c>
      <c r="C53" s="37">
        <v>289.27200000000005</v>
      </c>
    </row>
    <row r="54" spans="1:3" ht="15.75" x14ac:dyDescent="0.25">
      <c r="A54" s="24"/>
      <c r="B54" s="26" t="s">
        <v>68</v>
      </c>
      <c r="C54" s="22">
        <f>SUM(C43:C53)</f>
        <v>39479.659999999996</v>
      </c>
    </row>
    <row r="55" spans="1:3" ht="19.5" customHeight="1" x14ac:dyDescent="0.25">
      <c r="A55" s="24"/>
      <c r="B55" s="53" t="s">
        <v>69</v>
      </c>
      <c r="C55" s="37"/>
    </row>
    <row r="56" spans="1:3" ht="15.75" x14ac:dyDescent="0.25">
      <c r="A56" s="27">
        <v>43103</v>
      </c>
      <c r="B56" s="28" t="s">
        <v>70</v>
      </c>
      <c r="C56" s="37">
        <v>10122</v>
      </c>
    </row>
    <row r="57" spans="1:3" ht="16.5" customHeight="1" x14ac:dyDescent="0.25">
      <c r="A57" s="27">
        <v>43134</v>
      </c>
      <c r="B57" s="28" t="s">
        <v>71</v>
      </c>
      <c r="C57" s="37">
        <v>7456.8</v>
      </c>
    </row>
    <row r="58" spans="1:3" ht="19.5" customHeight="1" x14ac:dyDescent="0.25">
      <c r="A58" s="27">
        <v>43162</v>
      </c>
      <c r="B58" s="28" t="s">
        <v>72</v>
      </c>
      <c r="C58" s="37">
        <v>5926.05</v>
      </c>
    </row>
    <row r="59" spans="1:3" ht="18" customHeight="1" x14ac:dyDescent="0.25">
      <c r="A59" s="27">
        <v>43193</v>
      </c>
      <c r="B59" s="28" t="s">
        <v>73</v>
      </c>
      <c r="C59" s="37">
        <v>276.89999999999998</v>
      </c>
    </row>
    <row r="60" spans="1:3" ht="15" customHeight="1" x14ac:dyDescent="0.25">
      <c r="A60" s="27">
        <v>43223</v>
      </c>
      <c r="B60" s="28" t="s">
        <v>74</v>
      </c>
      <c r="C60" s="37">
        <v>3794.9100000000003</v>
      </c>
    </row>
    <row r="61" spans="1:3" ht="15.75" x14ac:dyDescent="0.25">
      <c r="A61" s="40">
        <v>43376</v>
      </c>
      <c r="B61" s="25" t="s">
        <v>75</v>
      </c>
      <c r="C61" s="37">
        <v>309.88</v>
      </c>
    </row>
    <row r="62" spans="1:3" ht="15.75" x14ac:dyDescent="0.25">
      <c r="A62" s="24"/>
      <c r="B62" s="26" t="s">
        <v>76</v>
      </c>
      <c r="C62" s="22">
        <f>SUM(C56:C61)</f>
        <v>27886.54</v>
      </c>
    </row>
    <row r="63" spans="1:3" ht="20.25" customHeight="1" x14ac:dyDescent="0.25">
      <c r="A63" s="24"/>
      <c r="B63" s="53" t="s">
        <v>77</v>
      </c>
      <c r="C63" s="37"/>
    </row>
    <row r="64" spans="1:3" ht="31.5" x14ac:dyDescent="0.25">
      <c r="A64" s="24" t="s">
        <v>78</v>
      </c>
      <c r="B64" s="25" t="s">
        <v>79</v>
      </c>
      <c r="C64" s="37">
        <v>1378.2960000000003</v>
      </c>
    </row>
    <row r="65" spans="1:3" ht="30" customHeight="1" x14ac:dyDescent="0.25">
      <c r="A65" s="24" t="s">
        <v>80</v>
      </c>
      <c r="B65" s="25" t="s">
        <v>81</v>
      </c>
      <c r="C65" s="37">
        <v>5513.1840000000011</v>
      </c>
    </row>
    <row r="66" spans="1:3" ht="33" customHeight="1" x14ac:dyDescent="0.25">
      <c r="A66" s="24" t="s">
        <v>82</v>
      </c>
      <c r="B66" s="25" t="s">
        <v>83</v>
      </c>
      <c r="C66" s="37">
        <v>4134.8880000000008</v>
      </c>
    </row>
    <row r="67" spans="1:3" ht="31.5" x14ac:dyDescent="0.25">
      <c r="A67" s="24" t="s">
        <v>84</v>
      </c>
      <c r="B67" s="25" t="s">
        <v>85</v>
      </c>
      <c r="C67" s="37">
        <v>6987.9040000000005</v>
      </c>
    </row>
    <row r="68" spans="1:3" ht="17.25" customHeight="1" x14ac:dyDescent="0.25">
      <c r="A68" s="24"/>
      <c r="B68" s="26" t="s">
        <v>86</v>
      </c>
      <c r="C68" s="22">
        <f>SUM(C64:C67)</f>
        <v>18014.272000000004</v>
      </c>
    </row>
    <row r="69" spans="1:3" ht="31.5" x14ac:dyDescent="0.25">
      <c r="A69" s="29" t="s">
        <v>87</v>
      </c>
      <c r="B69" s="26" t="s">
        <v>88</v>
      </c>
      <c r="C69" s="37">
        <v>7078.6559999999999</v>
      </c>
    </row>
    <row r="70" spans="1:3" ht="15.75" x14ac:dyDescent="0.25">
      <c r="A70" s="29" t="s">
        <v>89</v>
      </c>
      <c r="B70" s="26" t="s">
        <v>140</v>
      </c>
      <c r="C70" s="37">
        <v>1973.8560000000004</v>
      </c>
    </row>
    <row r="71" spans="1:3" ht="15.75" customHeight="1" x14ac:dyDescent="0.25">
      <c r="A71" s="29"/>
      <c r="B71" s="26" t="s">
        <v>90</v>
      </c>
      <c r="C71" s="22">
        <f>SUM(C69:C70)</f>
        <v>9052.5120000000006</v>
      </c>
    </row>
    <row r="72" spans="1:3" ht="15.75" x14ac:dyDescent="0.25">
      <c r="A72" s="29" t="s">
        <v>91</v>
      </c>
      <c r="B72" s="26" t="s">
        <v>92</v>
      </c>
      <c r="C72" s="22">
        <v>978.8599999999999</v>
      </c>
    </row>
    <row r="73" spans="1:3" ht="15.75" customHeight="1" x14ac:dyDescent="0.25">
      <c r="A73" s="29" t="s">
        <v>93</v>
      </c>
      <c r="B73" s="26" t="s">
        <v>94</v>
      </c>
      <c r="C73" s="22">
        <v>1042.1979999999999</v>
      </c>
    </row>
    <row r="74" spans="1:3" ht="19.5" customHeight="1" x14ac:dyDescent="0.25">
      <c r="A74" s="29"/>
      <c r="B74" s="54" t="s">
        <v>95</v>
      </c>
      <c r="C74" s="37"/>
    </row>
    <row r="75" spans="1:3" ht="18.75" customHeight="1" x14ac:dyDescent="0.25">
      <c r="A75" s="24" t="s">
        <v>96</v>
      </c>
      <c r="B75" s="25" t="s">
        <v>97</v>
      </c>
      <c r="C75" s="37">
        <v>5368.44</v>
      </c>
    </row>
    <row r="76" spans="1:3" ht="21.75" customHeight="1" x14ac:dyDescent="0.25">
      <c r="A76" s="24" t="s">
        <v>98</v>
      </c>
      <c r="B76" s="25" t="s">
        <v>99</v>
      </c>
      <c r="C76" s="37">
        <v>4045.1999999999994</v>
      </c>
    </row>
    <row r="77" spans="1:3" ht="32.25" customHeight="1" x14ac:dyDescent="0.25">
      <c r="A77" s="24"/>
      <c r="B77" s="25" t="s">
        <v>100</v>
      </c>
      <c r="C77" s="37">
        <v>3938.52</v>
      </c>
    </row>
    <row r="78" spans="1:3" ht="33.75" customHeight="1" x14ac:dyDescent="0.25">
      <c r="A78" s="24"/>
      <c r="B78" s="25" t="s">
        <v>101</v>
      </c>
      <c r="C78" s="37">
        <v>3938.52</v>
      </c>
    </row>
    <row r="79" spans="1:3" ht="34.5" customHeight="1" x14ac:dyDescent="0.25">
      <c r="A79" s="24"/>
      <c r="B79" s="25" t="s">
        <v>102</v>
      </c>
      <c r="C79" s="37">
        <v>3938.52</v>
      </c>
    </row>
    <row r="80" spans="1:3" ht="14.25" customHeight="1" x14ac:dyDescent="0.25">
      <c r="A80" s="24"/>
      <c r="B80" s="26" t="s">
        <v>103</v>
      </c>
      <c r="C80" s="22">
        <f>SUM(C75:C79)</f>
        <v>21229.200000000001</v>
      </c>
    </row>
    <row r="81" spans="1:3" ht="15.75" x14ac:dyDescent="0.25">
      <c r="A81" s="24"/>
      <c r="B81" s="53" t="s">
        <v>104</v>
      </c>
      <c r="C81" s="37"/>
    </row>
    <row r="82" spans="1:3" ht="31.5" x14ac:dyDescent="0.25">
      <c r="A82" s="24" t="s">
        <v>105</v>
      </c>
      <c r="B82" s="25" t="s">
        <v>106</v>
      </c>
      <c r="C82" s="37">
        <v>0</v>
      </c>
    </row>
    <row r="83" spans="1:3" ht="15.75" x14ac:dyDescent="0.25">
      <c r="A83" s="31"/>
      <c r="B83" s="30" t="s">
        <v>107</v>
      </c>
      <c r="C83" s="37">
        <v>0</v>
      </c>
    </row>
    <row r="84" spans="1:3" ht="15.75" x14ac:dyDescent="0.25">
      <c r="A84" s="31"/>
      <c r="B84" s="33" t="s">
        <v>108</v>
      </c>
      <c r="C84" s="37">
        <v>0</v>
      </c>
    </row>
    <row r="85" spans="1:3" ht="15.75" x14ac:dyDescent="0.25">
      <c r="A85" s="31" t="s">
        <v>109</v>
      </c>
      <c r="B85" s="34" t="s">
        <v>110</v>
      </c>
      <c r="C85" s="37"/>
    </row>
    <row r="86" spans="1:3" ht="15.75" x14ac:dyDescent="0.25">
      <c r="A86" s="31" t="s">
        <v>111</v>
      </c>
      <c r="B86" s="34" t="s">
        <v>112</v>
      </c>
      <c r="C86" s="37">
        <v>996.96</v>
      </c>
    </row>
    <row r="87" spans="1:3" ht="15.75" x14ac:dyDescent="0.25">
      <c r="A87" s="31" t="s">
        <v>113</v>
      </c>
      <c r="B87" s="34" t="s">
        <v>114</v>
      </c>
      <c r="C87" s="37"/>
    </row>
    <row r="88" spans="1:3" ht="15.75" x14ac:dyDescent="0.25">
      <c r="A88" s="31" t="s">
        <v>10</v>
      </c>
      <c r="B88" s="34" t="s">
        <v>115</v>
      </c>
      <c r="C88" s="37"/>
    </row>
    <row r="89" spans="1:3" ht="15.75" x14ac:dyDescent="0.25">
      <c r="A89" s="31"/>
      <c r="B89" s="34" t="s">
        <v>116</v>
      </c>
      <c r="C89" s="37">
        <v>0</v>
      </c>
    </row>
    <row r="90" spans="1:3" ht="15.75" x14ac:dyDescent="0.25">
      <c r="A90" s="24"/>
      <c r="B90" s="34" t="s">
        <v>116</v>
      </c>
      <c r="C90" s="37">
        <v>0</v>
      </c>
    </row>
    <row r="91" spans="1:3" ht="15.75" x14ac:dyDescent="0.25">
      <c r="A91" s="24"/>
      <c r="B91" s="28" t="s">
        <v>117</v>
      </c>
      <c r="C91" s="37"/>
    </row>
    <row r="92" spans="1:3" ht="15.75" x14ac:dyDescent="0.25">
      <c r="A92" s="24"/>
      <c r="B92" s="28" t="s">
        <v>118</v>
      </c>
      <c r="C92" s="37">
        <v>1993.92</v>
      </c>
    </row>
    <row r="93" spans="1:3" ht="15.75" x14ac:dyDescent="0.25">
      <c r="A93" s="24"/>
      <c r="B93" s="28" t="s">
        <v>119</v>
      </c>
      <c r="C93" s="37"/>
    </row>
    <row r="94" spans="1:3" ht="15" customHeight="1" x14ac:dyDescent="0.25">
      <c r="A94" s="24" t="s">
        <v>120</v>
      </c>
      <c r="B94" s="25" t="s">
        <v>121</v>
      </c>
      <c r="C94" s="37">
        <v>0</v>
      </c>
    </row>
    <row r="95" spans="1:3" ht="47.25" customHeight="1" x14ac:dyDescent="0.25">
      <c r="A95" s="24"/>
      <c r="B95" s="34" t="s">
        <v>122</v>
      </c>
      <c r="C95" s="37">
        <v>1239.18</v>
      </c>
    </row>
    <row r="96" spans="1:3" ht="37.5" customHeight="1" x14ac:dyDescent="0.25">
      <c r="A96" s="24"/>
      <c r="B96" s="34" t="s">
        <v>123</v>
      </c>
      <c r="C96" s="37">
        <v>270</v>
      </c>
    </row>
    <row r="97" spans="1:3" ht="36.75" customHeight="1" x14ac:dyDescent="0.25">
      <c r="A97" s="24"/>
      <c r="B97" s="34" t="s">
        <v>124</v>
      </c>
      <c r="C97" s="37">
        <v>868.22</v>
      </c>
    </row>
    <row r="98" spans="1:3" ht="26.25" customHeight="1" x14ac:dyDescent="0.25">
      <c r="A98" s="24"/>
      <c r="B98" s="32" t="s">
        <v>125</v>
      </c>
      <c r="C98" s="37">
        <v>548.75099999999998</v>
      </c>
    </row>
    <row r="99" spans="1:3" ht="15" customHeight="1" x14ac:dyDescent="0.25">
      <c r="A99" s="24"/>
      <c r="B99" s="30" t="s">
        <v>126</v>
      </c>
      <c r="C99" s="37">
        <v>714.35</v>
      </c>
    </row>
    <row r="100" spans="1:3" ht="15" customHeight="1" x14ac:dyDescent="0.25">
      <c r="A100" s="24"/>
      <c r="B100" s="25" t="s">
        <v>127</v>
      </c>
      <c r="C100" s="37">
        <v>837.5</v>
      </c>
    </row>
    <row r="101" spans="1:3" ht="15" customHeight="1" x14ac:dyDescent="0.25">
      <c r="A101" s="24"/>
      <c r="B101" s="17" t="s">
        <v>128</v>
      </c>
      <c r="C101" s="37">
        <v>795.58</v>
      </c>
    </row>
    <row r="102" spans="1:3" ht="15" customHeight="1" x14ac:dyDescent="0.25">
      <c r="A102" s="24"/>
      <c r="B102" s="25" t="s">
        <v>129</v>
      </c>
      <c r="C102" s="37">
        <v>326.88</v>
      </c>
    </row>
    <row r="103" spans="1:3" ht="15" customHeight="1" x14ac:dyDescent="0.25">
      <c r="A103" s="35"/>
      <c r="B103" s="26" t="s">
        <v>130</v>
      </c>
      <c r="C103" s="22">
        <f>SUM(C82:C102)</f>
        <v>8591.3410000000003</v>
      </c>
    </row>
    <row r="104" spans="1:3" ht="15" customHeight="1" x14ac:dyDescent="0.25">
      <c r="A104" s="24"/>
      <c r="B104" s="36" t="s">
        <v>131</v>
      </c>
      <c r="C104" s="22">
        <f>28450.752</f>
        <v>28450.752</v>
      </c>
    </row>
    <row r="105" spans="1:3" ht="18" customHeight="1" x14ac:dyDescent="0.25">
      <c r="A105" s="24"/>
      <c r="B105" s="26" t="s">
        <v>141</v>
      </c>
      <c r="C105" s="22">
        <f>C41+C54+C62+C68+C71+C72+C73+C80+C103+C104</f>
        <v>174558.81500000003</v>
      </c>
    </row>
    <row r="106" spans="1:3" s="44" customFormat="1" ht="15.75" x14ac:dyDescent="0.25">
      <c r="A106" s="41"/>
      <c r="B106" s="42" t="s">
        <v>136</v>
      </c>
      <c r="C106" s="43">
        <v>128368.68</v>
      </c>
    </row>
    <row r="107" spans="1:3" s="23" customFormat="1" ht="15.75" x14ac:dyDescent="0.25">
      <c r="A107" s="41"/>
      <c r="B107" s="42" t="s">
        <v>137</v>
      </c>
      <c r="C107" s="43">
        <v>130839.6</v>
      </c>
    </row>
    <row r="108" spans="1:3" s="23" customFormat="1" ht="15.75" x14ac:dyDescent="0.25">
      <c r="A108" s="45"/>
      <c r="B108" s="42" t="s">
        <v>139</v>
      </c>
      <c r="C108" s="46">
        <f>C107-C105</f>
        <v>-43719.215000000026</v>
      </c>
    </row>
    <row r="109" spans="1:3" s="23" customFormat="1" ht="15.75" x14ac:dyDescent="0.25">
      <c r="A109" s="45"/>
      <c r="B109" s="42" t="s">
        <v>138</v>
      </c>
      <c r="C109" s="46">
        <f>C35+C108</f>
        <v>-53023.435000000027</v>
      </c>
    </row>
    <row r="110" spans="1:3" s="16" customFormat="1" ht="15.75" x14ac:dyDescent="0.25">
      <c r="A110" s="47"/>
      <c r="C110" s="18"/>
    </row>
    <row r="111" spans="1:3" s="16" customFormat="1" ht="15.75" x14ac:dyDescent="0.25">
      <c r="A111" s="47"/>
      <c r="C111" s="18"/>
    </row>
    <row r="112" spans="1:3" s="16" customFormat="1" ht="15.75" x14ac:dyDescent="0.25">
      <c r="A112" s="47"/>
      <c r="C112" s="18"/>
    </row>
    <row r="113" spans="1:3" s="16" customFormat="1" ht="15.75" x14ac:dyDescent="0.25">
      <c r="A113" s="47"/>
      <c r="C113" s="18"/>
    </row>
    <row r="114" spans="1:3" s="16" customFormat="1" ht="15.75" x14ac:dyDescent="0.25">
      <c r="A114" s="47"/>
      <c r="C114" s="18"/>
    </row>
    <row r="115" spans="1:3" s="16" customFormat="1" ht="15.75" x14ac:dyDescent="0.25">
      <c r="A115" s="47"/>
      <c r="C115" s="18"/>
    </row>
    <row r="116" spans="1:3" s="16" customFormat="1" ht="15.75" x14ac:dyDescent="0.25">
      <c r="A116" s="47"/>
      <c r="C116" s="18"/>
    </row>
  </sheetData>
  <mergeCells count="3">
    <mergeCell ref="A31:B31"/>
    <mergeCell ref="A32:B32"/>
    <mergeCell ref="A33:B3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2024-02-09T01:46:21Z</dcterms:created>
  <dcterms:modified xsi:type="dcterms:W3CDTF">2024-03-15T03:05:40Z</dcterms:modified>
</cp:coreProperties>
</file>