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4" i="1" l="1"/>
  <c r="C93" i="1" l="1"/>
  <c r="C79" i="1"/>
  <c r="C70" i="1"/>
  <c r="C67" i="1"/>
  <c r="C61" i="1"/>
  <c r="C54" i="1"/>
  <c r="C40" i="1"/>
  <c r="B9" i="1"/>
  <c r="C95" i="1" l="1"/>
  <c r="C98" i="1" s="1"/>
  <c r="C99" i="1" s="1"/>
</calcChain>
</file>

<file path=xl/sharedStrings.xml><?xml version="1.0" encoding="utf-8"?>
<sst xmlns="http://schemas.openxmlformats.org/spreadsheetml/2006/main" count="127" uniqueCount="127">
  <si>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</si>
  <si>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</si>
  <si>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ул.Первостроителей,24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</si>
  <si>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</si>
  <si>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</si>
  <si>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</si>
  <si>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</si>
  <si>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</si>
  <si>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</si>
  <si>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</si>
  <si>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</si>
  <si>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</si>
  <si>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</si>
  <si>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</si>
  <si>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</si>
  <si>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</si>
  <si>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</si>
  <si>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</si>
  <si>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</si>
  <si>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</si>
  <si>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</si>
  <si>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</si>
  <si>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</si>
  <si>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</si>
  <si>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</si>
  <si>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</si>
  <si>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</si>
  <si>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</si>
  <si>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</si>
  <si>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</si>
  <si>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</si>
  <si>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</si>
  <si>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ТБО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</si>
  <si>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</si>
  <si>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</si>
  <si>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</si>
  <si>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</si>
  <si>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</si>
  <si>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</si>
  <si>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</si>
  <si>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</si>
  <si>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</si>
  <si>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</si>
  <si>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</si>
  <si>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</si>
  <si>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</si>
  <si>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Подметание территии в летний период после покоса</t>
  </si>
  <si>
    <t>2.2.</t>
  </si>
  <si>
    <t>Уборка мусора с газона в летний период (листья и сучья)</t>
  </si>
  <si>
    <t xml:space="preserve"> 2.3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</si>
  <si>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</si>
  <si>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</si>
  <si>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</si>
  <si>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</si>
  <si>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</si>
  <si>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</si>
  <si>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</si>
  <si>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</si>
  <si>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</si>
  <si>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</si>
  <si>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</si>
  <si>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</si>
  <si>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</si>
  <si>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</si>
  <si>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</si>
  <si>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</si>
  <si>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</si>
  <si>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</si>
  <si>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</si>
  <si>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</si>
  <si>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</si>
  <si>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</si>
  <si>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</si>
  <si>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</si>
  <si>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</si>
  <si>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</si>
  <si>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</si>
  <si>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</si>
  <si>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</si>
  <si>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</si>
  <si>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</si>
  <si>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</si>
  <si>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</si>
  <si>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</si>
  <si>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</si>
  <si>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</si>
  <si>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</si>
  <si>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</si>
  <si>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</si>
  <si>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</si>
  <si>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</si>
  <si>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</si>
  <si>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</si>
  <si>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</si>
  <si>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</si>
  <si>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</si>
  <si>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</si>
  <si>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</si>
  <si>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</si>
  <si>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</si>
  <si>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</si>
  <si>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</si>
  <si>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Текущий ремонт системВиК (непредвиденные работы</t>
  </si>
  <si>
    <t>устранение засора канализации в МКД - выпуск (пластик игрушка)</t>
  </si>
  <si>
    <t>подготовка оборудования ИТП к промывке системы отопления</t>
  </si>
  <si>
    <t>смена ниппель перехода</t>
  </si>
  <si>
    <t>устранение засора канализационного выпуска Ду 100мм</t>
  </si>
  <si>
    <t>устранение течи водосчетчика (смена сантехнической уплотнительной прокладки Ду 15 мм) кв.6</t>
  </si>
  <si>
    <t>Текущий ремонт систем конструктивных элементов непр. работы</t>
  </si>
  <si>
    <t>удлинение водосточного желоба на козырьке второго подъезда</t>
  </si>
  <si>
    <t>установка соединительной муфты  - 2 подъезд</t>
  </si>
  <si>
    <t>установка  кронштейна желоба-2п</t>
  </si>
  <si>
    <t>окраска МАФ (скамейки)</t>
  </si>
  <si>
    <t>прочистка канализационных вытяжек в чердачном перекрытии от наледи и льда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</si>
  <si>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</si>
  <si>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</si>
  <si>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</si>
  <si>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24</t>
  </si>
  <si>
    <t>Результат на 01.01.2023 г. ("+"- экономия, "-" - перерасход)</t>
  </si>
  <si>
    <t xml:space="preserve">Отчет за 2023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</si>
  <si>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</si>
  <si>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</si>
  <si>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</si>
  <si>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</si>
  <si>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</si>
  <si>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:</t>
  </si>
  <si>
    <t>Уборка мусора с газона в летний период (случайный мусор)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</si>
</sst>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/>
    <xf numFmtId="2" fontId="9" fillId="0" borderId="0" xfId="0" applyNumberFormat="1" applyFont="1" applyFill="1"/>
    <xf numFmtId="0" fontId="9" fillId="0" borderId="0" xfId="0" applyFont="1" applyFill="1"/>
    <xf numFmtId="0" fontId="11" fillId="0" borderId="0" xfId="0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wrapText="1"/>
    </xf>
    <xf numFmtId="2" fontId="11" fillId="0" borderId="4" xfId="0" applyNumberFormat="1" applyFont="1" applyFill="1" applyBorder="1"/>
    <xf numFmtId="0" fontId="9" fillId="0" borderId="0" xfId="0" applyFont="1" applyFill="1" applyBorder="1"/>
    <xf numFmtId="0" fontId="9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164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 vertical="top"/>
    </xf>
    <xf numFmtId="0" fontId="13" fillId="0" borderId="4" xfId="0" applyFont="1" applyBorder="1" applyAlignment="1">
      <alignment wrapText="1"/>
    </xf>
    <xf numFmtId="0" fontId="9" fillId="0" borderId="4" xfId="0" applyFont="1" applyFill="1" applyBorder="1"/>
    <xf numFmtId="0" fontId="11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2" fontId="9" fillId="0" borderId="4" xfId="0" applyNumberFormat="1" applyFont="1" applyFill="1" applyBorder="1"/>
    <xf numFmtId="16" fontId="9" fillId="0" borderId="4" xfId="0" applyNumberFormat="1" applyFont="1" applyFill="1" applyBorder="1" applyAlignment="1">
      <alignment horizontal="center" vertical="top"/>
    </xf>
    <xf numFmtId="0" fontId="9" fillId="0" borderId="4" xfId="1" applyFont="1" applyBorder="1" applyAlignment="1">
      <alignment horizontal="center"/>
    </xf>
    <xf numFmtId="0" fontId="11" fillId="0" borderId="4" xfId="1" applyFont="1" applyBorder="1"/>
    <xf numFmtId="2" fontId="11" fillId="0" borderId="4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9" fillId="0" borderId="4" xfId="1" applyFont="1" applyBorder="1" applyAlignment="1">
      <alignment horizontal="center" wrapText="1"/>
    </xf>
    <xf numFmtId="2" fontId="11" fillId="0" borderId="4" xfId="1" applyNumberFormat="1" applyFont="1" applyBorder="1" applyAlignment="1">
      <alignment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06"/>
  <sheetViews>
    <sheetView tabSelected="1" topLeftCell="A79" workbookViewId="0">
      <selection activeCell="C95" sqref="C95"/>
    </sheetView>
  </sheetViews>
  <sheetFormatPr defaultColWidth="9.140625" defaultRowHeight="11.25" x14ac:dyDescent="0.2"/>
  <cols>
    <col min="1" max="1" width="6.5703125" style="47" customWidth="1"/>
    <col min="2" max="2" width="82.7109375" style="1" customWidth="1"/>
    <col min="3" max="3" width="13.85546875" style="1" customWidth="1"/>
    <col min="4" max="200" width="9.140625" style="1" customWidth="1"/>
    <col min="201" max="201" width="3.85546875" style="1" customWidth="1"/>
    <col min="202" max="202" width="46.140625" style="1" customWidth="1"/>
    <col min="203" max="203" width="11.140625" style="1" customWidth="1"/>
    <col min="204" max="204" width="6.28515625" style="1" customWidth="1"/>
    <col min="205" max="205" width="9.85546875" style="1" customWidth="1"/>
    <col min="206" max="206" width="7.28515625" style="1" customWidth="1"/>
    <col min="207" max="207" width="8" style="1" customWidth="1"/>
    <col min="208" max="208" width="10.140625" style="1" customWidth="1"/>
    <col min="209" max="209" width="9.28515625" style="1" customWidth="1"/>
    <col min="210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idden="1" x14ac:dyDescent="0.2">
      <c r="A3" s="48"/>
      <c r="B3" s="3" t="s">
        <v>2</v>
      </c>
    </row>
    <row r="4" spans="1:2" hidden="1" x14ac:dyDescent="0.2">
      <c r="A4" s="49"/>
      <c r="B4" s="4"/>
    </row>
    <row r="5" spans="1:2" hidden="1" x14ac:dyDescent="0.2">
      <c r="A5" s="50"/>
      <c r="B5" s="5"/>
    </row>
    <row r="6" spans="1:2" hidden="1" x14ac:dyDescent="0.2">
      <c r="A6" s="50"/>
      <c r="B6" s="5"/>
    </row>
    <row r="7" spans="1:2" hidden="1" x14ac:dyDescent="0.2">
      <c r="A7" s="50"/>
      <c r="B7" s="5"/>
    </row>
    <row r="8" spans="1:2" hidden="1" x14ac:dyDescent="0.2">
      <c r="A8" s="51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2" hidden="1" customHeight="1" x14ac:dyDescent="0.2">
      <c r="A22" s="12" t="s">
        <v>24</v>
      </c>
      <c r="B22" s="13" t="s">
        <v>25</v>
      </c>
    </row>
    <row r="23" spans="1:3" ht="12.75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2.7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13.5" hidden="1" customHeight="1" x14ac:dyDescent="0.2">
      <c r="A28" s="12" t="s">
        <v>28</v>
      </c>
      <c r="B28" s="13" t="s">
        <v>32</v>
      </c>
    </row>
    <row r="29" spans="1:3" ht="13.5" hidden="1" customHeight="1" x14ac:dyDescent="0.2">
      <c r="A29" s="12" t="s">
        <v>33</v>
      </c>
      <c r="B29" s="13" t="s">
        <v>34</v>
      </c>
    </row>
    <row r="30" spans="1:3" ht="13.5" hidden="1" customHeight="1" x14ac:dyDescent="0.2">
      <c r="A30" s="14"/>
      <c r="B30" s="15"/>
    </row>
    <row r="31" spans="1:3" s="18" customFormat="1" ht="15.75" x14ac:dyDescent="0.25">
      <c r="A31" s="55" t="s">
        <v>119</v>
      </c>
      <c r="B31" s="55"/>
      <c r="C31" s="17"/>
    </row>
    <row r="32" spans="1:3" s="18" customFormat="1" ht="12.75" customHeight="1" x14ac:dyDescent="0.25">
      <c r="A32" s="55" t="s">
        <v>116</v>
      </c>
      <c r="B32" s="55"/>
      <c r="C32" s="17"/>
    </row>
    <row r="33" spans="1:3" s="18" customFormat="1" ht="15.75" x14ac:dyDescent="0.25">
      <c r="A33" s="55" t="s">
        <v>117</v>
      </c>
      <c r="B33" s="55"/>
      <c r="C33" s="17"/>
    </row>
    <row r="34" spans="1:3" s="18" customFormat="1" ht="15.75" x14ac:dyDescent="0.25">
      <c r="A34" s="19"/>
      <c r="B34" s="19"/>
      <c r="C34" s="17"/>
    </row>
    <row r="35" spans="1:3" s="23" customFormat="1" ht="15.75" x14ac:dyDescent="0.25">
      <c r="A35" s="20"/>
      <c r="B35" s="21" t="s">
        <v>118</v>
      </c>
      <c r="C35" s="22">
        <v>-4918.99</v>
      </c>
    </row>
    <row r="36" spans="1:3" ht="15.75" x14ac:dyDescent="0.25">
      <c r="A36" s="52"/>
      <c r="B36" s="53" t="s">
        <v>35</v>
      </c>
      <c r="C36" s="31"/>
    </row>
    <row r="37" spans="1:3" ht="15.75" x14ac:dyDescent="0.25">
      <c r="A37" s="24" t="s">
        <v>36</v>
      </c>
      <c r="B37" s="25" t="s">
        <v>37</v>
      </c>
      <c r="C37" s="38">
        <v>4571.8559999999998</v>
      </c>
    </row>
    <row r="38" spans="1:3" ht="15.75" x14ac:dyDescent="0.25">
      <c r="A38" s="24" t="s">
        <v>38</v>
      </c>
      <c r="B38" s="25" t="s">
        <v>39</v>
      </c>
      <c r="C38" s="38">
        <v>10761.240000000003</v>
      </c>
    </row>
    <row r="39" spans="1:3" ht="34.5" customHeight="1" x14ac:dyDescent="0.25">
      <c r="A39" s="24" t="s">
        <v>40</v>
      </c>
      <c r="B39" s="25" t="s">
        <v>41</v>
      </c>
      <c r="C39" s="38">
        <v>783.51699999999994</v>
      </c>
    </row>
    <row r="40" spans="1:3" ht="15.75" x14ac:dyDescent="0.25">
      <c r="A40" s="24"/>
      <c r="B40" s="26" t="s">
        <v>42</v>
      </c>
      <c r="C40" s="22">
        <f>SUM(C37:C39)</f>
        <v>16116.613000000003</v>
      </c>
    </row>
    <row r="41" spans="1:3" ht="15.75" x14ac:dyDescent="0.25">
      <c r="A41" s="24"/>
      <c r="B41" s="53" t="s">
        <v>43</v>
      </c>
      <c r="C41" s="38"/>
    </row>
    <row r="42" spans="1:3" ht="18" customHeight="1" x14ac:dyDescent="0.25">
      <c r="A42" s="24" t="s">
        <v>44</v>
      </c>
      <c r="B42" s="25" t="s">
        <v>45</v>
      </c>
      <c r="C42" s="38">
        <v>2086.1999999999998</v>
      </c>
    </row>
    <row r="43" spans="1:3" ht="18" customHeight="1" x14ac:dyDescent="0.25">
      <c r="A43" s="24"/>
      <c r="B43" s="25" t="s">
        <v>46</v>
      </c>
      <c r="C43" s="38">
        <v>0</v>
      </c>
    </row>
    <row r="44" spans="1:3" ht="18.75" customHeight="1" x14ac:dyDescent="0.25">
      <c r="A44" s="39" t="s">
        <v>47</v>
      </c>
      <c r="B44" s="25" t="s">
        <v>48</v>
      </c>
      <c r="C44" s="38">
        <v>2651.616</v>
      </c>
    </row>
    <row r="45" spans="1:3" ht="17.25" customHeight="1" x14ac:dyDescent="0.25">
      <c r="A45" s="39" t="s">
        <v>49</v>
      </c>
      <c r="B45" s="25" t="s">
        <v>126</v>
      </c>
      <c r="C45" s="38">
        <v>1945.86</v>
      </c>
    </row>
    <row r="46" spans="1:3" ht="15.75" x14ac:dyDescent="0.25">
      <c r="A46" s="39" t="s">
        <v>50</v>
      </c>
      <c r="B46" s="25" t="s">
        <v>51</v>
      </c>
      <c r="C46" s="38">
        <v>1294.08</v>
      </c>
    </row>
    <row r="47" spans="1:3" ht="15.75" x14ac:dyDescent="0.25">
      <c r="A47" s="39" t="s">
        <v>52</v>
      </c>
      <c r="B47" s="25" t="s">
        <v>53</v>
      </c>
      <c r="C47" s="38">
        <v>14486.928000000004</v>
      </c>
    </row>
    <row r="48" spans="1:3" ht="15.75" x14ac:dyDescent="0.25">
      <c r="A48" s="39" t="s">
        <v>54</v>
      </c>
      <c r="B48" s="25" t="s">
        <v>55</v>
      </c>
      <c r="C48" s="38">
        <v>5348.8799999999992</v>
      </c>
    </row>
    <row r="49" spans="1:3" ht="15.75" x14ac:dyDescent="0.25">
      <c r="A49" s="24" t="s">
        <v>56</v>
      </c>
      <c r="B49" s="25" t="s">
        <v>57</v>
      </c>
      <c r="C49" s="38">
        <v>2314.5639999999999</v>
      </c>
    </row>
    <row r="50" spans="1:3" ht="30.6" customHeight="1" x14ac:dyDescent="0.25">
      <c r="A50" s="24" t="s">
        <v>58</v>
      </c>
      <c r="B50" s="25" t="s">
        <v>59</v>
      </c>
      <c r="C50" s="38">
        <v>801.3599999999999</v>
      </c>
    </row>
    <row r="51" spans="1:3" ht="15.75" x14ac:dyDescent="0.25">
      <c r="A51" s="24" t="s">
        <v>60</v>
      </c>
      <c r="B51" s="25" t="s">
        <v>61</v>
      </c>
      <c r="C51" s="38">
        <v>6666.1919999999991</v>
      </c>
    </row>
    <row r="52" spans="1:3" ht="16.5" customHeight="1" x14ac:dyDescent="0.25">
      <c r="A52" s="24" t="s">
        <v>62</v>
      </c>
      <c r="B52" s="25" t="s">
        <v>63</v>
      </c>
      <c r="C52" s="38">
        <v>5704.9919999999993</v>
      </c>
    </row>
    <row r="53" spans="1:3" ht="18.75" customHeight="1" x14ac:dyDescent="0.25">
      <c r="A53" s="24" t="s">
        <v>64</v>
      </c>
      <c r="B53" s="25" t="s">
        <v>65</v>
      </c>
      <c r="C53" s="38">
        <v>287.48700000000002</v>
      </c>
    </row>
    <row r="54" spans="1:3" ht="15.75" x14ac:dyDescent="0.25">
      <c r="A54" s="24"/>
      <c r="B54" s="26" t="s">
        <v>66</v>
      </c>
      <c r="C54" s="22">
        <f>SUM(C42:C53)</f>
        <v>43588.158999999992</v>
      </c>
    </row>
    <row r="55" spans="1:3" ht="15.75" x14ac:dyDescent="0.25">
      <c r="A55" s="24"/>
      <c r="B55" s="53" t="s">
        <v>67</v>
      </c>
      <c r="C55" s="38"/>
    </row>
    <row r="56" spans="1:3" ht="15.75" x14ac:dyDescent="0.25">
      <c r="A56" s="27">
        <v>43103</v>
      </c>
      <c r="B56" s="28" t="s">
        <v>68</v>
      </c>
      <c r="C56" s="38">
        <v>9583</v>
      </c>
    </row>
    <row r="57" spans="1:3" ht="14.25" customHeight="1" x14ac:dyDescent="0.25">
      <c r="A57" s="27">
        <v>43134</v>
      </c>
      <c r="B57" s="28" t="s">
        <v>69</v>
      </c>
      <c r="C57" s="38">
        <v>3728.4</v>
      </c>
    </row>
    <row r="58" spans="1:3" ht="14.25" customHeight="1" x14ac:dyDescent="0.25">
      <c r="A58" s="27">
        <v>43162</v>
      </c>
      <c r="B58" s="28" t="s">
        <v>70</v>
      </c>
      <c r="C58" s="38">
        <v>3950.7000000000003</v>
      </c>
    </row>
    <row r="59" spans="1:3" ht="13.5" customHeight="1" x14ac:dyDescent="0.25">
      <c r="A59" s="27">
        <v>43193</v>
      </c>
      <c r="B59" s="28" t="s">
        <v>71</v>
      </c>
      <c r="C59" s="38">
        <v>553.79999999999995</v>
      </c>
    </row>
    <row r="60" spans="1:3" ht="15" customHeight="1" x14ac:dyDescent="0.25">
      <c r="A60" s="27">
        <v>43223</v>
      </c>
      <c r="B60" s="28" t="s">
        <v>72</v>
      </c>
      <c r="C60" s="38">
        <v>3252.78</v>
      </c>
    </row>
    <row r="61" spans="1:3" ht="15.75" x14ac:dyDescent="0.25">
      <c r="A61" s="24"/>
      <c r="B61" s="26" t="s">
        <v>73</v>
      </c>
      <c r="C61" s="22">
        <f>SUM(C56:C60)</f>
        <v>21068.679999999997</v>
      </c>
    </row>
    <row r="62" spans="1:3" ht="15.75" x14ac:dyDescent="0.25">
      <c r="A62" s="24"/>
      <c r="B62" s="53" t="s">
        <v>74</v>
      </c>
      <c r="C62" s="38"/>
    </row>
    <row r="63" spans="1:3" ht="31.5" x14ac:dyDescent="0.25">
      <c r="A63" s="24" t="s">
        <v>75</v>
      </c>
      <c r="B63" s="25" t="s">
        <v>76</v>
      </c>
      <c r="C63" s="38">
        <v>1369.7910000000002</v>
      </c>
    </row>
    <row r="64" spans="1:3" ht="35.25" customHeight="1" x14ac:dyDescent="0.25">
      <c r="A64" s="24" t="s">
        <v>77</v>
      </c>
      <c r="B64" s="25" t="s">
        <v>78</v>
      </c>
      <c r="C64" s="38">
        <v>5479.1640000000007</v>
      </c>
    </row>
    <row r="65" spans="1:3" ht="31.9" customHeight="1" x14ac:dyDescent="0.25">
      <c r="A65" s="24" t="s">
        <v>79</v>
      </c>
      <c r="B65" s="25" t="s">
        <v>80</v>
      </c>
      <c r="C65" s="38">
        <v>4109.3730000000005</v>
      </c>
    </row>
    <row r="66" spans="1:3" ht="31.5" x14ac:dyDescent="0.25">
      <c r="A66" s="24" t="s">
        <v>81</v>
      </c>
      <c r="B66" s="25" t="s">
        <v>82</v>
      </c>
      <c r="C66" s="38">
        <v>6944.7840000000006</v>
      </c>
    </row>
    <row r="67" spans="1:3" ht="15.75" x14ac:dyDescent="0.25">
      <c r="A67" s="24"/>
      <c r="B67" s="26" t="s">
        <v>83</v>
      </c>
      <c r="C67" s="22">
        <f>SUM(C63:C66)</f>
        <v>17903.112000000001</v>
      </c>
    </row>
    <row r="68" spans="1:3" ht="31.5" x14ac:dyDescent="0.25">
      <c r="A68" s="29" t="s">
        <v>84</v>
      </c>
      <c r="B68" s="26" t="s">
        <v>85</v>
      </c>
      <c r="C68" s="38">
        <v>7034.9759999999987</v>
      </c>
    </row>
    <row r="69" spans="1:3" ht="23.25" customHeight="1" x14ac:dyDescent="0.25">
      <c r="A69" s="29" t="s">
        <v>86</v>
      </c>
      <c r="B69" s="26" t="s">
        <v>124</v>
      </c>
      <c r="C69" s="38">
        <v>1961.6759999999997</v>
      </c>
    </row>
    <row r="70" spans="1:3" ht="18" customHeight="1" x14ac:dyDescent="0.25">
      <c r="A70" s="29"/>
      <c r="B70" s="26" t="s">
        <v>87</v>
      </c>
      <c r="C70" s="22">
        <f>SUM(C68:C69)</f>
        <v>8996.6519999999982</v>
      </c>
    </row>
    <row r="71" spans="1:3" ht="18" customHeight="1" x14ac:dyDescent="0.25">
      <c r="A71" s="29" t="s">
        <v>88</v>
      </c>
      <c r="B71" s="26" t="s">
        <v>89</v>
      </c>
      <c r="C71" s="22">
        <v>975.8</v>
      </c>
    </row>
    <row r="72" spans="1:3" ht="17.45" customHeight="1" x14ac:dyDescent="0.25">
      <c r="A72" s="29" t="s">
        <v>90</v>
      </c>
      <c r="B72" s="26" t="s">
        <v>91</v>
      </c>
      <c r="C72" s="22">
        <v>1038.94</v>
      </c>
    </row>
    <row r="73" spans="1:3" ht="16.899999999999999" customHeight="1" x14ac:dyDescent="0.25">
      <c r="A73" s="29"/>
      <c r="B73" s="54" t="s">
        <v>92</v>
      </c>
      <c r="C73" s="38"/>
    </row>
    <row r="74" spans="1:3" ht="15.75" x14ac:dyDescent="0.25">
      <c r="A74" s="24" t="s">
        <v>93</v>
      </c>
      <c r="B74" s="25" t="s">
        <v>94</v>
      </c>
      <c r="C74" s="38">
        <v>5368.44</v>
      </c>
    </row>
    <row r="75" spans="1:3" ht="14.25" customHeight="1" x14ac:dyDescent="0.25">
      <c r="A75" s="24" t="s">
        <v>95</v>
      </c>
      <c r="B75" s="25" t="s">
        <v>96</v>
      </c>
      <c r="C75" s="38">
        <v>4045.1999999999994</v>
      </c>
    </row>
    <row r="76" spans="1:3" ht="32.25" customHeight="1" x14ac:dyDescent="0.25">
      <c r="A76" s="24"/>
      <c r="B76" s="25" t="s">
        <v>97</v>
      </c>
      <c r="C76" s="38">
        <v>3938.52</v>
      </c>
    </row>
    <row r="77" spans="1:3" ht="35.25" customHeight="1" x14ac:dyDescent="0.25">
      <c r="A77" s="24"/>
      <c r="B77" s="25" t="s">
        <v>98</v>
      </c>
      <c r="C77" s="38">
        <v>3938.52</v>
      </c>
    </row>
    <row r="78" spans="1:3" ht="33" customHeight="1" x14ac:dyDescent="0.25">
      <c r="A78" s="24"/>
      <c r="B78" s="25" t="s">
        <v>99</v>
      </c>
      <c r="C78" s="38">
        <v>3938.52</v>
      </c>
    </row>
    <row r="79" spans="1:3" ht="15" customHeight="1" x14ac:dyDescent="0.25">
      <c r="A79" s="24"/>
      <c r="B79" s="26" t="s">
        <v>100</v>
      </c>
      <c r="C79" s="22">
        <f>SUM(C74:C78)</f>
        <v>21229.200000000001</v>
      </c>
    </row>
    <row r="80" spans="1:3" ht="15.75" x14ac:dyDescent="0.25">
      <c r="A80" s="24"/>
      <c r="B80" s="53" t="s">
        <v>101</v>
      </c>
      <c r="C80" s="38"/>
    </row>
    <row r="81" spans="1:105" ht="15.75" x14ac:dyDescent="0.25">
      <c r="A81" s="24"/>
      <c r="B81" s="25" t="s">
        <v>102</v>
      </c>
      <c r="C81" s="38">
        <v>0</v>
      </c>
    </row>
    <row r="82" spans="1:105" ht="26.25" customHeight="1" x14ac:dyDescent="0.25">
      <c r="A82" s="24"/>
      <c r="B82" s="30" t="s">
        <v>103</v>
      </c>
      <c r="C82" s="38">
        <v>0</v>
      </c>
    </row>
    <row r="83" spans="1:105" ht="30.75" customHeight="1" x14ac:dyDescent="0.25">
      <c r="A83" s="24"/>
      <c r="B83" s="32" t="s">
        <v>104</v>
      </c>
      <c r="C83" s="38">
        <v>0</v>
      </c>
    </row>
    <row r="84" spans="1:105" ht="25.5" customHeight="1" x14ac:dyDescent="0.25">
      <c r="A84" s="24"/>
      <c r="B84" s="33" t="s">
        <v>105</v>
      </c>
      <c r="C84" s="38"/>
    </row>
    <row r="85" spans="1:105" ht="24" customHeight="1" x14ac:dyDescent="0.25">
      <c r="A85" s="24"/>
      <c r="B85" s="30" t="s">
        <v>106</v>
      </c>
      <c r="C85" s="38">
        <v>0</v>
      </c>
    </row>
    <row r="86" spans="1:105" ht="41.25" customHeight="1" x14ac:dyDescent="0.25">
      <c r="A86" s="24"/>
      <c r="B86" s="30" t="s">
        <v>107</v>
      </c>
      <c r="C86" s="38">
        <v>242.78</v>
      </c>
    </row>
    <row r="87" spans="1:105" ht="15.75" x14ac:dyDescent="0.25">
      <c r="A87" s="24"/>
      <c r="B87" s="25" t="s">
        <v>108</v>
      </c>
      <c r="C87" s="38">
        <v>0</v>
      </c>
    </row>
    <row r="88" spans="1:105" ht="21.75" customHeight="1" x14ac:dyDescent="0.25">
      <c r="A88" s="24"/>
      <c r="B88" s="30" t="s">
        <v>109</v>
      </c>
      <c r="C88" s="38">
        <v>1390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</row>
    <row r="89" spans="1:105" ht="20.25" customHeight="1" x14ac:dyDescent="0.25">
      <c r="A89" s="24"/>
      <c r="B89" s="34" t="s">
        <v>110</v>
      </c>
      <c r="C89" s="38">
        <v>500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</row>
    <row r="90" spans="1:105" ht="15.75" x14ac:dyDescent="0.25">
      <c r="A90" s="24"/>
      <c r="B90" s="34" t="s">
        <v>111</v>
      </c>
      <c r="C90" s="38">
        <v>170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</row>
    <row r="91" spans="1:105" ht="15.75" x14ac:dyDescent="0.25">
      <c r="A91" s="24"/>
      <c r="B91" s="35" t="s">
        <v>112</v>
      </c>
      <c r="C91" s="38">
        <v>1463.336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</row>
    <row r="92" spans="1:105" ht="15.75" x14ac:dyDescent="0.25">
      <c r="A92" s="24"/>
      <c r="B92" s="30" t="s">
        <v>113</v>
      </c>
      <c r="C92" s="38">
        <v>389.4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</row>
    <row r="93" spans="1:105" ht="15.75" x14ac:dyDescent="0.25">
      <c r="A93" s="36"/>
      <c r="B93" s="26" t="s">
        <v>114</v>
      </c>
      <c r="C93" s="22">
        <f>SUM(C81:C92)</f>
        <v>4155.5159999999996</v>
      </c>
    </row>
    <row r="94" spans="1:105" ht="15.75" x14ac:dyDescent="0.25">
      <c r="A94" s="24"/>
      <c r="B94" s="37" t="s">
        <v>115</v>
      </c>
      <c r="C94" s="22">
        <f>28275.192</f>
        <v>28275.191999999999</v>
      </c>
    </row>
    <row r="95" spans="1:105" ht="15.75" x14ac:dyDescent="0.25">
      <c r="A95" s="24"/>
      <c r="B95" s="26" t="s">
        <v>125</v>
      </c>
      <c r="C95" s="22">
        <f>C40+C54+C61+C67+C70+C71+C72+C79+C93+C94</f>
        <v>163347.864</v>
      </c>
    </row>
    <row r="96" spans="1:105" s="43" customFormat="1" ht="15.75" x14ac:dyDescent="0.25">
      <c r="A96" s="40"/>
      <c r="B96" s="41" t="s">
        <v>120</v>
      </c>
      <c r="C96" s="42">
        <v>156731.16</v>
      </c>
    </row>
    <row r="97" spans="1:3" s="23" customFormat="1" ht="15.75" x14ac:dyDescent="0.25">
      <c r="A97" s="40"/>
      <c r="B97" s="41" t="s">
        <v>121</v>
      </c>
      <c r="C97" s="42">
        <v>154805.76999999999</v>
      </c>
    </row>
    <row r="98" spans="1:3" s="23" customFormat="1" ht="15.75" x14ac:dyDescent="0.25">
      <c r="A98" s="44"/>
      <c r="B98" s="41" t="s">
        <v>123</v>
      </c>
      <c r="C98" s="45">
        <f>C97-C95</f>
        <v>-8542.0940000000119</v>
      </c>
    </row>
    <row r="99" spans="1:3" s="23" customFormat="1" ht="15.75" x14ac:dyDescent="0.25">
      <c r="A99" s="44"/>
      <c r="B99" s="41" t="s">
        <v>122</v>
      </c>
      <c r="C99" s="45">
        <f>C35+C98</f>
        <v>-13461.084000000012</v>
      </c>
    </row>
    <row r="100" spans="1:3" s="18" customFormat="1" ht="15.75" x14ac:dyDescent="0.25">
      <c r="A100" s="46"/>
      <c r="C100" s="17"/>
    </row>
    <row r="101" spans="1:3" s="18" customFormat="1" ht="15.75" x14ac:dyDescent="0.25">
      <c r="A101" s="46"/>
      <c r="C101" s="17"/>
    </row>
    <row r="102" spans="1:3" s="18" customFormat="1" ht="15.75" x14ac:dyDescent="0.25">
      <c r="A102" s="46"/>
      <c r="C102" s="17"/>
    </row>
    <row r="103" spans="1:3" s="18" customFormat="1" ht="15.75" x14ac:dyDescent="0.25">
      <c r="A103" s="46"/>
      <c r="C103" s="17"/>
    </row>
    <row r="104" spans="1:3" s="18" customFormat="1" ht="15.75" x14ac:dyDescent="0.25">
      <c r="A104" s="46"/>
      <c r="C104" s="17"/>
    </row>
    <row r="105" spans="1:3" s="18" customFormat="1" ht="15.75" x14ac:dyDescent="0.25">
      <c r="A105" s="46"/>
      <c r="C105" s="17"/>
    </row>
    <row r="106" spans="1:3" s="18" customFormat="1" ht="15.75" x14ac:dyDescent="0.25">
      <c r="A106" s="46"/>
      <c r="C106" s="17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2024-02-09T02:53:03Z</dcterms:created>
  <dcterms:modified xsi:type="dcterms:W3CDTF">2024-03-15T03:18:46Z</dcterms:modified>
</cp:coreProperties>
</file>