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32" i="1" l="1"/>
  <c r="C131" i="1"/>
  <c r="C81" i="1"/>
  <c r="C72" i="1"/>
  <c r="C69" i="1"/>
  <c r="C63" i="1"/>
  <c r="C55" i="1"/>
  <c r="C42" i="1"/>
  <c r="B9" i="1"/>
  <c r="C133" i="1" l="1"/>
  <c r="C138" i="1" s="1"/>
  <c r="C139" i="1" s="1"/>
</calcChain>
</file>

<file path=xl/sharedStrings.xml><?xml version="1.0" encoding="utf-8"?>
<sst xmlns="http://schemas.openxmlformats.org/spreadsheetml/2006/main" count="186" uniqueCount="173">
  <si>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</si>
  <si>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2021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</si>
  <si>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ул.Первостроителей,28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</si>
  <si>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</si>
  <si>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</si>
  <si>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</si>
  <si>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</si>
  <si>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</si>
  <si>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</si>
  <si>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</si>
  <si>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</si>
  <si>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</si>
  <si>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</si>
  <si>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</si>
  <si>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</si>
  <si>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</si>
  <si>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</si>
  <si>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</si>
  <si>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</si>
  <si>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</t>
  </si>
  <si>
    <t>и</t>
  </si>
  <si>
    <t>Площадь подвала</t>
  </si>
  <si>
    <t>к</t>
  </si>
  <si>
    <t xml:space="preserve">Площадь  кровли 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</si>
  <si>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</si>
  <si>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</si>
  <si>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</si>
  <si>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</si>
  <si>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</si>
  <si>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</si>
  <si>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</si>
  <si>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</si>
  <si>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</si>
  <si>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</si>
  <si>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</si>
  <si>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</si>
  <si>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</si>
  <si>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</si>
  <si>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</si>
  <si>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</si>
  <si>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</si>
  <si>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п.1.3.)</t>
  </si>
  <si>
    <t>1.7.</t>
  </si>
  <si>
    <t>Очистка чердаков и подвалов от мусора</t>
  </si>
  <si>
    <t>Удаление с крыш снега и наледи (сбивание сосулей)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</si>
  <si>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</si>
  <si>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</si>
  <si>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</si>
  <si>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</si>
  <si>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</si>
  <si>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</si>
  <si>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</si>
  <si>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</si>
  <si>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</si>
  <si>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</si>
  <si>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</si>
  <si>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</si>
  <si>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</si>
  <si>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</si>
  <si>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</si>
  <si>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</si>
  <si>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</si>
  <si>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</si>
  <si>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</si>
  <si>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</si>
  <si>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</si>
  <si>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</si>
  <si>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</si>
  <si>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</si>
  <si>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</si>
  <si>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</si>
  <si>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</si>
  <si>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</si>
  <si>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</si>
  <si>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</si>
  <si>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</si>
  <si>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</si>
  <si>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</si>
  <si>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</si>
  <si>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</si>
  <si>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</si>
  <si>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</si>
  <si>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</si>
  <si>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</si>
  <si>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</si>
  <si>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</si>
  <si>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</si>
  <si>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</si>
  <si>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</si>
  <si>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</si>
  <si>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</si>
  <si>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</si>
  <si>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</si>
  <si>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</si>
  <si>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</si>
  <si>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</si>
  <si>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</si>
  <si>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</si>
  <si>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</si>
  <si>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</si>
  <si>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</si>
  <si>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</si>
  <si>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</si>
  <si>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</si>
  <si>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</si>
  <si>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</si>
  <si>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</si>
  <si>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Работы)</t>
  </si>
  <si>
    <t>смена пакетного выключателя ПВ 2*40 кв.5</t>
  </si>
  <si>
    <t>замена энергосберегающего патрона на лестничной клетке</t>
  </si>
  <si>
    <t>9.2.</t>
  </si>
  <si>
    <t>Текущий ремонт системВиК (непредвиденные работы)</t>
  </si>
  <si>
    <t>смена сбросного вентиля Ду 15мм ст.ХВС кв.10</t>
  </si>
  <si>
    <t>уплотнение стыков сантехническим льном кв.10</t>
  </si>
  <si>
    <t>смена участка ст. ГВС, полотенцесушителя в перекрытии и установка сбросного крана на стояке полотенцесушителя кв.2,5:</t>
  </si>
  <si>
    <t>а</t>
  </si>
  <si>
    <t>сварочные работы</t>
  </si>
  <si>
    <t>б</t>
  </si>
  <si>
    <t>смена участка трубы ВГП Ду 15</t>
  </si>
  <si>
    <t>в</t>
  </si>
  <si>
    <t>смена резьбы Ду 15 мм</t>
  </si>
  <si>
    <t>смена крана шарового Ду 15 мм</t>
  </si>
  <si>
    <t>уплотнение соединений сантехническим льном</t>
  </si>
  <si>
    <t>смена отвода крутозагнутого</t>
  </si>
  <si>
    <t>ж</t>
  </si>
  <si>
    <t>пробивка отверстия в плите перекрытия</t>
  </si>
  <si>
    <t>смена вентиля Ду 25мм на ст.ХВС в подвале кв.10</t>
  </si>
  <si>
    <t>смена сбросного вентиля Ду 15мм на стояке ХВС в подвале кв.10</t>
  </si>
  <si>
    <t>сварочные работы кв.10</t>
  </si>
  <si>
    <t>установка сбросного крана Ду 15 мм на стояке ГВС в кухне кв.10</t>
  </si>
  <si>
    <t>уплотнение соединений сантехническим льном кв.10</t>
  </si>
  <si>
    <t>устранение течи канализации Ду 100 мм кв.12:</t>
  </si>
  <si>
    <t>устройство переходной манжеты 110*123</t>
  </si>
  <si>
    <t>устройство патрубка канализационного Ду 110 мм</t>
  </si>
  <si>
    <t>установка переходника для чугунн.труб Ду 50 с манжетой</t>
  </si>
  <si>
    <t>установка эксцентрика для унитаза (косой)</t>
  </si>
  <si>
    <t>уплотнение соединений силиконовым герметиком</t>
  </si>
  <si>
    <t>замена крана шарового Оптима Ду 15 мм</t>
  </si>
  <si>
    <t xml:space="preserve"> 9.3</t>
  </si>
  <si>
    <t>Текущий ремонт систем конструкт.элементов непр. работы</t>
  </si>
  <si>
    <t>установка пружины на тамбурную дверь - 1п</t>
  </si>
  <si>
    <t>установка  металлической двери с кодовым  механическим  замком - 1 подъезд</t>
  </si>
  <si>
    <t>отбивка старого штукатурного слоя в тамбуре, устройство сетки Рабицы на стену и заполнение пустот в кирпичной кладке монтажной пеной - 1п</t>
  </si>
  <si>
    <t>ремонт штукатурки стены в тамбуре по подготовленной поверхности - 1п</t>
  </si>
  <si>
    <t>бетонирование порога раствором - 1 подъезд</t>
  </si>
  <si>
    <t>ремонт скамейки с заменой бруска (2100*70*50)*1 шт и перемычек из брусков 200*70*50 - 4 шт</t>
  </si>
  <si>
    <t>изготовление и установка скамейки с покраской</t>
  </si>
  <si>
    <t>окраска МАФ (скамейки)</t>
  </si>
  <si>
    <t>установка дверной петли чердачного люка - 1п</t>
  </si>
  <si>
    <t xml:space="preserve">установка навесного замка на чердачный люк - 1п </t>
  </si>
  <si>
    <t>изготовление и установка проушин из полосовой стали- 1п</t>
  </si>
  <si>
    <t>демонтаж оконной рамы на межэтажной площадке с устройством кирпичной кладки с устройством арматуры - 1 подъезд</t>
  </si>
  <si>
    <t>временная заделка окна поликарбонатом 1 подъезд</t>
  </si>
  <si>
    <t>устройство козырька тамбура (СМЕТА)</t>
  </si>
  <si>
    <t>установка окнного блока из  ПВХ (1 подъезд)</t>
  </si>
  <si>
    <t>ремонт двери в подвале(1 подъезд):</t>
  </si>
  <si>
    <t>герметизация дверной коробки  монтажной пеной</t>
  </si>
  <si>
    <t>установка пружины</t>
  </si>
  <si>
    <t>укрепление обналички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</si>
  <si>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</si>
  <si>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</si>
  <si>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</si>
  <si>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28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</si>
  <si>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</si>
  <si>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</si>
  <si>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</si>
  <si>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</si>
  <si>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</si>
  <si>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</si>
  <si>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</si>
  <si>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 :</t>
  </si>
  <si>
    <t>Доп.средства на ремонт (начислено)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</si>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</sst>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8" fillId="0" borderId="4" xfId="0" applyFont="1" applyBorder="1"/>
    <xf numFmtId="0" fontId="8" fillId="0" borderId="0" xfId="0" applyFont="1" applyFill="1"/>
    <xf numFmtId="0" fontId="8" fillId="0" borderId="4" xfId="0" applyFont="1" applyFill="1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2" fontId="8" fillId="0" borderId="0" xfId="0" applyNumberFormat="1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/>
    <xf numFmtId="0" fontId="8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wrapText="1"/>
    </xf>
    <xf numFmtId="2" fontId="10" fillId="0" borderId="4" xfId="0" applyNumberFormat="1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0" fontId="8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13" fillId="0" borderId="4" xfId="0" applyFont="1" applyBorder="1"/>
    <xf numFmtId="0" fontId="13" fillId="0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3" fillId="0" borderId="4" xfId="0" applyFont="1" applyFill="1" applyBorder="1"/>
    <xf numFmtId="0" fontId="13" fillId="0" borderId="4" xfId="0" applyFont="1" applyFill="1" applyBorder="1" applyAlignment="1">
      <alignment wrapText="1"/>
    </xf>
    <xf numFmtId="0" fontId="10" fillId="0" borderId="4" xfId="0" applyFont="1" applyBorder="1"/>
    <xf numFmtId="0" fontId="13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vertical="top"/>
    </xf>
    <xf numFmtId="2" fontId="8" fillId="0" borderId="4" xfId="0" applyNumberFormat="1" applyFont="1" applyFill="1" applyBorder="1"/>
    <xf numFmtId="16" fontId="8" fillId="0" borderId="4" xfId="0" applyNumberFormat="1" applyFont="1" applyFill="1" applyBorder="1" applyAlignment="1">
      <alignment horizontal="center" vertical="top"/>
    </xf>
    <xf numFmtId="164" fontId="8" fillId="0" borderId="4" xfId="0" applyNumberFormat="1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10" fillId="0" borderId="4" xfId="1" applyFont="1" applyBorder="1"/>
    <xf numFmtId="2" fontId="10" fillId="0" borderId="4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8" fillId="0" borderId="4" xfId="1" applyFont="1" applyBorder="1" applyAlignment="1">
      <alignment horizontal="center" wrapText="1"/>
    </xf>
    <xf numFmtId="2" fontId="10" fillId="0" borderId="4" xfId="1" applyNumberFormat="1" applyFont="1" applyBorder="1" applyAlignment="1">
      <alignment wrapText="1"/>
    </xf>
    <xf numFmtId="0" fontId="8" fillId="0" borderId="0" xfId="0" applyFont="1" applyFill="1" applyAlignment="1">
      <alignment horizontal="center"/>
    </xf>
    <xf numFmtId="0" fontId="10" fillId="0" borderId="4" xfId="0" applyFont="1" applyFill="1" applyBorder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abSelected="1" topLeftCell="A117" workbookViewId="0">
      <selection activeCell="C132" sqref="C132"/>
    </sheetView>
  </sheetViews>
  <sheetFormatPr defaultColWidth="9.140625" defaultRowHeight="11.25" x14ac:dyDescent="0.2"/>
  <cols>
    <col min="1" max="1" width="5.85546875" style="63" customWidth="1"/>
    <col min="2" max="2" width="80.140625" style="1" customWidth="1"/>
    <col min="3" max="3" width="15.140625" style="1" customWidth="1"/>
    <col min="4" max="200" width="9.140625" style="1" customWidth="1"/>
    <col min="201" max="201" width="3.85546875" style="1" customWidth="1"/>
    <col min="202" max="202" width="46.140625" style="1" customWidth="1"/>
    <col min="203" max="203" width="10.42578125" style="1" customWidth="1"/>
    <col min="204" max="204" width="7.5703125" style="1" customWidth="1"/>
    <col min="205" max="205" width="9.85546875" style="1" customWidth="1"/>
    <col min="206" max="206" width="7.28515625" style="1" customWidth="1"/>
    <col min="207" max="207" width="8" style="1" customWidth="1"/>
    <col min="208" max="208" width="7.28515625" style="1" customWidth="1"/>
    <col min="209" max="209" width="7.140625" style="1" customWidth="1"/>
    <col min="210" max="213" width="9.140625" style="1" customWidth="1"/>
    <col min="214" max="214" width="8.28515625" style="1" customWidth="1"/>
    <col min="215" max="215" width="9.7109375" style="1" customWidth="1"/>
    <col min="216" max="216" width="11.85546875" style="1" customWidth="1"/>
    <col min="217" max="217" width="8.42578125" style="1" customWidth="1"/>
    <col min="218" max="223" width="9.140625" style="1" customWidth="1"/>
    <col min="224" max="224" width="9.7109375" style="1" customWidth="1"/>
    <col min="225" max="16384" width="9.140625" style="1"/>
  </cols>
  <sheetData>
    <row r="1" spans="1:2" ht="15" hidden="1" customHeight="1" x14ac:dyDescent="0.2">
      <c r="B1" s="2" t="s">
        <v>0</v>
      </c>
    </row>
    <row r="2" spans="1:2" ht="15" hidden="1" customHeight="1" x14ac:dyDescent="0.2">
      <c r="B2" s="2" t="s">
        <v>1</v>
      </c>
    </row>
    <row r="3" spans="1:2" ht="15" hidden="1" customHeight="1" x14ac:dyDescent="0.2">
      <c r="A3" s="64"/>
      <c r="B3" s="3" t="s">
        <v>2</v>
      </c>
    </row>
    <row r="4" spans="1:2" ht="15" hidden="1" customHeight="1" x14ac:dyDescent="0.2">
      <c r="A4" s="65"/>
      <c r="B4" s="4"/>
    </row>
    <row r="5" spans="1:2" ht="15" hidden="1" customHeight="1" x14ac:dyDescent="0.2">
      <c r="A5" s="66"/>
      <c r="B5" s="5"/>
    </row>
    <row r="6" spans="1:2" ht="15" hidden="1" customHeight="1" x14ac:dyDescent="0.2">
      <c r="A6" s="66"/>
      <c r="B6" s="5"/>
    </row>
    <row r="7" spans="1:2" ht="15" hidden="1" customHeight="1" x14ac:dyDescent="0.2">
      <c r="A7" s="66"/>
      <c r="B7" s="5"/>
    </row>
    <row r="8" spans="1:2" ht="15" hidden="1" customHeight="1" x14ac:dyDescent="0.2">
      <c r="A8" s="67"/>
      <c r="B8" s="6"/>
    </row>
    <row r="9" spans="1:2" ht="15" hidden="1" customHeight="1" x14ac:dyDescent="0.2">
      <c r="A9" s="7">
        <v>1</v>
      </c>
      <c r="B9" s="7">
        <f>A9+1</f>
        <v>2</v>
      </c>
    </row>
    <row r="10" spans="1:2" ht="15" hidden="1" customHeight="1" x14ac:dyDescent="0.2">
      <c r="A10" s="7"/>
      <c r="B10" s="8" t="s">
        <v>3</v>
      </c>
    </row>
    <row r="11" spans="1:2" ht="15" hidden="1" customHeight="1" x14ac:dyDescent="0.2">
      <c r="A11" s="9" t="s">
        <v>4</v>
      </c>
      <c r="B11" s="10" t="s">
        <v>5</v>
      </c>
    </row>
    <row r="12" spans="1:2" ht="15" hidden="1" customHeight="1" x14ac:dyDescent="0.2">
      <c r="A12" s="9" t="s">
        <v>6</v>
      </c>
      <c r="B12" s="10" t="s">
        <v>7</v>
      </c>
    </row>
    <row r="13" spans="1:2" ht="15" hidden="1" customHeight="1" x14ac:dyDescent="0.2">
      <c r="A13" s="7" t="s">
        <v>8</v>
      </c>
      <c r="B13" s="11" t="s">
        <v>9</v>
      </c>
    </row>
    <row r="14" spans="1:2" ht="15" hidden="1" customHeight="1" x14ac:dyDescent="0.2">
      <c r="A14" s="9" t="s">
        <v>10</v>
      </c>
      <c r="B14" s="10" t="s">
        <v>11</v>
      </c>
    </row>
    <row r="15" spans="1:2" ht="15" hidden="1" customHeight="1" x14ac:dyDescent="0.2">
      <c r="A15" s="9" t="s">
        <v>12</v>
      </c>
      <c r="B15" s="10" t="s">
        <v>13</v>
      </c>
    </row>
    <row r="16" spans="1:2" ht="15" hidden="1" customHeight="1" x14ac:dyDescent="0.2">
      <c r="A16" s="9"/>
      <c r="B16" s="10" t="s">
        <v>14</v>
      </c>
    </row>
    <row r="17" spans="1:3" ht="15" hidden="1" customHeight="1" x14ac:dyDescent="0.2">
      <c r="A17" s="9"/>
      <c r="B17" s="10" t="s">
        <v>15</v>
      </c>
    </row>
    <row r="18" spans="1:3" ht="15" hidden="1" customHeight="1" x14ac:dyDescent="0.2">
      <c r="A18" s="9" t="s">
        <v>16</v>
      </c>
      <c r="B18" s="10" t="s">
        <v>17</v>
      </c>
    </row>
    <row r="19" spans="1:3" ht="15" hidden="1" customHeight="1" x14ac:dyDescent="0.2">
      <c r="A19" s="9" t="s">
        <v>18</v>
      </c>
      <c r="B19" s="10" t="s">
        <v>19</v>
      </c>
    </row>
    <row r="20" spans="1:3" ht="15" hidden="1" customHeight="1" x14ac:dyDescent="0.2">
      <c r="A20" s="9" t="s">
        <v>20</v>
      </c>
      <c r="B20" s="10" t="s">
        <v>21</v>
      </c>
    </row>
    <row r="21" spans="1:3" ht="15" hidden="1" customHeight="1" x14ac:dyDescent="0.2">
      <c r="A21" s="9" t="s">
        <v>22</v>
      </c>
      <c r="B21" s="10" t="s">
        <v>23</v>
      </c>
    </row>
    <row r="22" spans="1:3" ht="15" hidden="1" customHeight="1" x14ac:dyDescent="0.2">
      <c r="A22" s="12" t="s">
        <v>24</v>
      </c>
      <c r="B22" s="13" t="s">
        <v>25</v>
      </c>
    </row>
    <row r="23" spans="1:3" ht="15" hidden="1" customHeight="1" x14ac:dyDescent="0.2">
      <c r="A23" s="12"/>
      <c r="B23" s="13" t="s">
        <v>26</v>
      </c>
    </row>
    <row r="24" spans="1:3" ht="15" hidden="1" customHeight="1" x14ac:dyDescent="0.2">
      <c r="A24" s="12"/>
      <c r="B24" s="13" t="s">
        <v>27</v>
      </c>
    </row>
    <row r="25" spans="1:3" ht="15" hidden="1" customHeight="1" x14ac:dyDescent="0.2">
      <c r="A25" s="12"/>
      <c r="B25" s="13" t="s">
        <v>28</v>
      </c>
    </row>
    <row r="26" spans="1:3" ht="15" hidden="1" customHeight="1" x14ac:dyDescent="0.2">
      <c r="A26" s="12"/>
      <c r="B26" s="13" t="s">
        <v>29</v>
      </c>
    </row>
    <row r="27" spans="1:3" ht="15" hidden="1" customHeight="1" x14ac:dyDescent="0.2">
      <c r="A27" s="12"/>
      <c r="B27" s="13" t="s">
        <v>30</v>
      </c>
    </row>
    <row r="28" spans="1:3" ht="15" hidden="1" customHeight="1" x14ac:dyDescent="0.2">
      <c r="A28" s="12" t="s">
        <v>31</v>
      </c>
      <c r="B28" s="13" t="s">
        <v>32</v>
      </c>
    </row>
    <row r="29" spans="1:3" ht="15" hidden="1" customHeight="1" x14ac:dyDescent="0.2">
      <c r="A29" s="14"/>
      <c r="B29" s="15"/>
    </row>
    <row r="30" spans="1:3" s="18" customFormat="1" ht="15.75" x14ac:dyDescent="0.25">
      <c r="A30" s="71" t="s">
        <v>163</v>
      </c>
      <c r="B30" s="71"/>
      <c r="C30" s="26"/>
    </row>
    <row r="31" spans="1:3" s="18" customFormat="1" ht="12.75" customHeight="1" x14ac:dyDescent="0.25">
      <c r="A31" s="71" t="s">
        <v>161</v>
      </c>
      <c r="B31" s="71"/>
      <c r="C31" s="26"/>
    </row>
    <row r="32" spans="1:3" s="18" customFormat="1" ht="15.75" x14ac:dyDescent="0.25">
      <c r="A32" s="71" t="s">
        <v>162</v>
      </c>
      <c r="B32" s="71"/>
      <c r="C32" s="26"/>
    </row>
    <row r="33" spans="1:4" s="18" customFormat="1" ht="15.75" x14ac:dyDescent="0.25">
      <c r="A33" s="27"/>
      <c r="B33" s="27"/>
      <c r="C33" s="26"/>
      <c r="D33" s="28"/>
    </row>
    <row r="34" spans="1:4" s="33" customFormat="1" ht="15.75" x14ac:dyDescent="0.25">
      <c r="A34" s="29"/>
      <c r="B34" s="30" t="s">
        <v>164</v>
      </c>
      <c r="C34" s="31">
        <v>-10114.566499999957</v>
      </c>
      <c r="D34" s="32"/>
    </row>
    <row r="35" spans="1:4" ht="15" customHeight="1" x14ac:dyDescent="0.25">
      <c r="A35" s="68"/>
      <c r="B35" s="62" t="s">
        <v>33</v>
      </c>
      <c r="C35" s="19"/>
    </row>
    <row r="36" spans="1:4" ht="32.450000000000003" customHeight="1" x14ac:dyDescent="0.25">
      <c r="A36" s="49" t="s">
        <v>34</v>
      </c>
      <c r="B36" s="34" t="s">
        <v>35</v>
      </c>
      <c r="C36" s="50">
        <v>5220.2880000000005</v>
      </c>
    </row>
    <row r="37" spans="1:4" ht="15" customHeight="1" x14ac:dyDescent="0.25">
      <c r="A37" s="49" t="s">
        <v>36</v>
      </c>
      <c r="B37" s="34" t="s">
        <v>37</v>
      </c>
      <c r="C37" s="50">
        <v>12287.520000000004</v>
      </c>
    </row>
    <row r="38" spans="1:4" ht="15" customHeight="1" x14ac:dyDescent="0.25">
      <c r="A38" s="49" t="s">
        <v>38</v>
      </c>
      <c r="B38" s="34" t="s">
        <v>39</v>
      </c>
      <c r="C38" s="50">
        <v>1541.1539999999998</v>
      </c>
    </row>
    <row r="39" spans="1:4" ht="15" customHeight="1" x14ac:dyDescent="0.25">
      <c r="A39" s="49" t="s">
        <v>40</v>
      </c>
      <c r="B39" s="34" t="s">
        <v>41</v>
      </c>
      <c r="C39" s="50">
        <v>188.48</v>
      </c>
    </row>
    <row r="40" spans="1:4" ht="15" customHeight="1" x14ac:dyDescent="0.25">
      <c r="A40" s="49" t="s">
        <v>42</v>
      </c>
      <c r="B40" s="34" t="s">
        <v>43</v>
      </c>
      <c r="C40" s="50">
        <v>0</v>
      </c>
    </row>
    <row r="41" spans="1:4" ht="15" customHeight="1" x14ac:dyDescent="0.25">
      <c r="A41" s="49">
        <v>1.8</v>
      </c>
      <c r="B41" s="34" t="s">
        <v>44</v>
      </c>
      <c r="C41" s="50">
        <v>0</v>
      </c>
    </row>
    <row r="42" spans="1:4" ht="15" customHeight="1" x14ac:dyDescent="0.25">
      <c r="A42" s="49"/>
      <c r="B42" s="35" t="s">
        <v>45</v>
      </c>
      <c r="C42" s="31">
        <f>SUM(C36:C41)</f>
        <v>19237.442000000003</v>
      </c>
    </row>
    <row r="43" spans="1:4" ht="15" customHeight="1" x14ac:dyDescent="0.25">
      <c r="A43" s="49"/>
      <c r="B43" s="62" t="s">
        <v>46</v>
      </c>
      <c r="C43" s="50"/>
    </row>
    <row r="44" spans="1:4" ht="15" customHeight="1" x14ac:dyDescent="0.25">
      <c r="A44" s="49" t="s">
        <v>47</v>
      </c>
      <c r="B44" s="34" t="s">
        <v>48</v>
      </c>
      <c r="C44" s="50">
        <v>543.99799999999993</v>
      </c>
    </row>
    <row r="45" spans="1:4" ht="15" customHeight="1" x14ac:dyDescent="0.25">
      <c r="A45" s="51" t="s">
        <v>49</v>
      </c>
      <c r="B45" s="34" t="s">
        <v>50</v>
      </c>
      <c r="C45" s="50">
        <v>994.22400000000005</v>
      </c>
    </row>
    <row r="46" spans="1:4" ht="21.75" customHeight="1" x14ac:dyDescent="0.25">
      <c r="A46" s="51" t="s">
        <v>51</v>
      </c>
      <c r="B46" s="34" t="s">
        <v>52</v>
      </c>
      <c r="C46" s="50">
        <v>1158.0450000000001</v>
      </c>
    </row>
    <row r="47" spans="1:4" ht="15" customHeight="1" x14ac:dyDescent="0.25">
      <c r="A47" s="51" t="s">
        <v>53</v>
      </c>
      <c r="B47" s="34" t="s">
        <v>54</v>
      </c>
      <c r="C47" s="50">
        <v>0</v>
      </c>
    </row>
    <row r="48" spans="1:4" ht="15" customHeight="1" x14ac:dyDescent="0.25">
      <c r="A48" s="51" t="s">
        <v>55</v>
      </c>
      <c r="B48" s="34" t="s">
        <v>56</v>
      </c>
      <c r="C48" s="50">
        <v>16906.896000000004</v>
      </c>
    </row>
    <row r="49" spans="1:3" ht="15" customHeight="1" x14ac:dyDescent="0.25">
      <c r="A49" s="51" t="s">
        <v>57</v>
      </c>
      <c r="B49" s="34" t="s">
        <v>58</v>
      </c>
      <c r="C49" s="50">
        <v>10052.61</v>
      </c>
    </row>
    <row r="50" spans="1:3" ht="31.15" customHeight="1" x14ac:dyDescent="0.25">
      <c r="A50" s="49" t="s">
        <v>59</v>
      </c>
      <c r="B50" s="34" t="s">
        <v>60</v>
      </c>
      <c r="C50" s="50">
        <v>3056.8160000000003</v>
      </c>
    </row>
    <row r="51" spans="1:3" ht="21.6" customHeight="1" x14ac:dyDescent="0.25">
      <c r="A51" s="49" t="s">
        <v>61</v>
      </c>
      <c r="B51" s="34" t="s">
        <v>62</v>
      </c>
      <c r="C51" s="50">
        <v>545.37</v>
      </c>
    </row>
    <row r="52" spans="1:3" ht="29.45" customHeight="1" x14ac:dyDescent="0.25">
      <c r="A52" s="49" t="s">
        <v>63</v>
      </c>
      <c r="B52" s="34" t="s">
        <v>64</v>
      </c>
      <c r="C52" s="50">
        <v>3771.1440000000002</v>
      </c>
    </row>
    <row r="53" spans="1:3" ht="15" customHeight="1" x14ac:dyDescent="0.25">
      <c r="A53" s="49" t="s">
        <v>65</v>
      </c>
      <c r="B53" s="34" t="s">
        <v>66</v>
      </c>
      <c r="C53" s="50">
        <v>2139.0880000000002</v>
      </c>
    </row>
    <row r="54" spans="1:3" ht="15" customHeight="1" x14ac:dyDescent="0.25">
      <c r="A54" s="49" t="s">
        <v>67</v>
      </c>
      <c r="B54" s="34" t="s">
        <v>68</v>
      </c>
      <c r="C54" s="50">
        <v>291.72000000000003</v>
      </c>
    </row>
    <row r="55" spans="1:3" ht="15" customHeight="1" x14ac:dyDescent="0.25">
      <c r="A55" s="49"/>
      <c r="B55" s="35" t="s">
        <v>69</v>
      </c>
      <c r="C55" s="31">
        <f>SUM(C44:C54)</f>
        <v>39459.911000000007</v>
      </c>
    </row>
    <row r="56" spans="1:3" ht="15" customHeight="1" x14ac:dyDescent="0.25">
      <c r="A56" s="49"/>
      <c r="B56" s="62" t="s">
        <v>70</v>
      </c>
      <c r="C56" s="50"/>
    </row>
    <row r="57" spans="1:3" ht="15" customHeight="1" x14ac:dyDescent="0.25">
      <c r="A57" s="36">
        <v>43103</v>
      </c>
      <c r="B57" s="37" t="s">
        <v>71</v>
      </c>
      <c r="C57" s="50">
        <v>9604</v>
      </c>
    </row>
    <row r="58" spans="1:3" ht="15" customHeight="1" x14ac:dyDescent="0.25">
      <c r="A58" s="36">
        <v>43134</v>
      </c>
      <c r="B58" s="37" t="s">
        <v>72</v>
      </c>
      <c r="C58" s="50">
        <v>1567.8400000000001</v>
      </c>
    </row>
    <row r="59" spans="1:3" ht="15" customHeight="1" x14ac:dyDescent="0.25">
      <c r="A59" s="36">
        <v>43162</v>
      </c>
      <c r="B59" s="37" t="s">
        <v>73</v>
      </c>
      <c r="C59" s="50">
        <v>1661.3200000000002</v>
      </c>
    </row>
    <row r="60" spans="1:3" ht="15" customHeight="1" x14ac:dyDescent="0.25">
      <c r="A60" s="36">
        <v>43193</v>
      </c>
      <c r="B60" s="37" t="s">
        <v>74</v>
      </c>
      <c r="C60" s="50">
        <v>116.44</v>
      </c>
    </row>
    <row r="61" spans="1:3" ht="15" customHeight="1" x14ac:dyDescent="0.25">
      <c r="A61" s="36">
        <v>43223</v>
      </c>
      <c r="B61" s="37" t="s">
        <v>75</v>
      </c>
      <c r="C61" s="50">
        <v>2891.36</v>
      </c>
    </row>
    <row r="62" spans="1:3" ht="15" customHeight="1" x14ac:dyDescent="0.25">
      <c r="A62" s="52">
        <v>43254</v>
      </c>
      <c r="B62" s="34" t="s">
        <v>76</v>
      </c>
      <c r="C62" s="50">
        <v>77.47</v>
      </c>
    </row>
    <row r="63" spans="1:3" ht="15" customHeight="1" x14ac:dyDescent="0.25">
      <c r="A63" s="49"/>
      <c r="B63" s="35" t="s">
        <v>77</v>
      </c>
      <c r="C63" s="31">
        <f>SUM(C57:C62)</f>
        <v>15918.43</v>
      </c>
    </row>
    <row r="64" spans="1:3" ht="15" customHeight="1" x14ac:dyDescent="0.25">
      <c r="A64" s="49"/>
      <c r="B64" s="62" t="s">
        <v>78</v>
      </c>
      <c r="C64" s="50"/>
    </row>
    <row r="65" spans="1:3" ht="37.5" customHeight="1" x14ac:dyDescent="0.25">
      <c r="A65" s="49" t="s">
        <v>79</v>
      </c>
      <c r="B65" s="34" t="s">
        <v>80</v>
      </c>
      <c r="C65" s="50">
        <v>1389.96</v>
      </c>
    </row>
    <row r="66" spans="1:3" ht="34.5" customHeight="1" x14ac:dyDescent="0.25">
      <c r="A66" s="49" t="s">
        <v>81</v>
      </c>
      <c r="B66" s="34" t="s">
        <v>82</v>
      </c>
      <c r="C66" s="50">
        <v>4169.88</v>
      </c>
    </row>
    <row r="67" spans="1:3" ht="35.25" customHeight="1" x14ac:dyDescent="0.25">
      <c r="A67" s="49" t="s">
        <v>83</v>
      </c>
      <c r="B67" s="34" t="s">
        <v>84</v>
      </c>
      <c r="C67" s="50">
        <v>2779.92</v>
      </c>
    </row>
    <row r="68" spans="1:3" ht="36" customHeight="1" x14ac:dyDescent="0.25">
      <c r="A68" s="49" t="s">
        <v>85</v>
      </c>
      <c r="B68" s="34" t="s">
        <v>86</v>
      </c>
      <c r="C68" s="50">
        <v>7047.04</v>
      </c>
    </row>
    <row r="69" spans="1:3" ht="15" customHeight="1" x14ac:dyDescent="0.25">
      <c r="A69" s="49"/>
      <c r="B69" s="35" t="s">
        <v>87</v>
      </c>
      <c r="C69" s="31">
        <f>SUM(C65:C68)</f>
        <v>15386.8</v>
      </c>
    </row>
    <row r="70" spans="1:3" ht="31.15" customHeight="1" x14ac:dyDescent="0.25">
      <c r="A70" s="53" t="s">
        <v>88</v>
      </c>
      <c r="B70" s="35" t="s">
        <v>89</v>
      </c>
      <c r="C70" s="50">
        <v>7138.56</v>
      </c>
    </row>
    <row r="71" spans="1:3" ht="15" customHeight="1" x14ac:dyDescent="0.25">
      <c r="A71" s="53" t="s">
        <v>90</v>
      </c>
      <c r="B71" s="35" t="s">
        <v>169</v>
      </c>
      <c r="C71" s="50">
        <v>1990.5600000000004</v>
      </c>
    </row>
    <row r="72" spans="1:3" ht="15" customHeight="1" x14ac:dyDescent="0.25">
      <c r="A72" s="53"/>
      <c r="B72" s="35" t="s">
        <v>91</v>
      </c>
      <c r="C72" s="31">
        <f>SUM(C70:C71)</f>
        <v>9129.1200000000008</v>
      </c>
    </row>
    <row r="73" spans="1:3" ht="21.75" customHeight="1" x14ac:dyDescent="0.25">
      <c r="A73" s="53" t="s">
        <v>92</v>
      </c>
      <c r="B73" s="35" t="s">
        <v>93</v>
      </c>
      <c r="C73" s="31">
        <v>991.1</v>
      </c>
    </row>
    <row r="74" spans="1:3" ht="15" customHeight="1" x14ac:dyDescent="0.25">
      <c r="A74" s="53" t="s">
        <v>94</v>
      </c>
      <c r="B74" s="35" t="s">
        <v>95</v>
      </c>
      <c r="C74" s="31">
        <v>1055.23</v>
      </c>
    </row>
    <row r="75" spans="1:3" ht="15" customHeight="1" x14ac:dyDescent="0.25">
      <c r="A75" s="53"/>
      <c r="B75" s="70" t="s">
        <v>96</v>
      </c>
      <c r="C75" s="50"/>
    </row>
    <row r="76" spans="1:3" ht="15" customHeight="1" x14ac:dyDescent="0.25">
      <c r="A76" s="49" t="s">
        <v>97</v>
      </c>
      <c r="B76" s="34" t="s">
        <v>98</v>
      </c>
      <c r="C76" s="50">
        <v>5368.44</v>
      </c>
    </row>
    <row r="77" spans="1:3" ht="15" customHeight="1" x14ac:dyDescent="0.25">
      <c r="A77" s="49" t="s">
        <v>99</v>
      </c>
      <c r="B77" s="34" t="s">
        <v>100</v>
      </c>
      <c r="C77" s="50">
        <v>4045.1999999999994</v>
      </c>
    </row>
    <row r="78" spans="1:3" ht="33.75" customHeight="1" x14ac:dyDescent="0.25">
      <c r="A78" s="49"/>
      <c r="B78" s="34" t="s">
        <v>101</v>
      </c>
      <c r="C78" s="50">
        <v>3938.52</v>
      </c>
    </row>
    <row r="79" spans="1:3" ht="32.25" customHeight="1" x14ac:dyDescent="0.25">
      <c r="A79" s="49"/>
      <c r="B79" s="34" t="s">
        <v>102</v>
      </c>
      <c r="C79" s="50">
        <v>3938.52</v>
      </c>
    </row>
    <row r="80" spans="1:3" ht="39.75" customHeight="1" x14ac:dyDescent="0.25">
      <c r="A80" s="49"/>
      <c r="B80" s="34" t="s">
        <v>103</v>
      </c>
      <c r="C80" s="50">
        <v>3938.52</v>
      </c>
    </row>
    <row r="81" spans="1:3" ht="15" customHeight="1" x14ac:dyDescent="0.25">
      <c r="A81" s="49"/>
      <c r="B81" s="35" t="s">
        <v>104</v>
      </c>
      <c r="C81" s="31">
        <f>SUM(C76:C80)</f>
        <v>21229.200000000001</v>
      </c>
    </row>
    <row r="82" spans="1:3" ht="15" customHeight="1" x14ac:dyDescent="0.25">
      <c r="A82" s="49"/>
      <c r="B82" s="62" t="s">
        <v>105</v>
      </c>
      <c r="C82" s="50"/>
    </row>
    <row r="83" spans="1:3" ht="15" customHeight="1" x14ac:dyDescent="0.25">
      <c r="A83" s="49" t="s">
        <v>106</v>
      </c>
      <c r="B83" s="34" t="s">
        <v>107</v>
      </c>
      <c r="C83" s="50"/>
    </row>
    <row r="84" spans="1:3" ht="15" customHeight="1" x14ac:dyDescent="0.25">
      <c r="A84" s="40"/>
      <c r="B84" s="38" t="s">
        <v>108</v>
      </c>
      <c r="C84" s="50"/>
    </row>
    <row r="85" spans="1:3" ht="15" customHeight="1" x14ac:dyDescent="0.25">
      <c r="A85" s="40"/>
      <c r="B85" s="38" t="s">
        <v>109</v>
      </c>
      <c r="C85" s="50">
        <v>402.16</v>
      </c>
    </row>
    <row r="86" spans="1:3" ht="15" customHeight="1" x14ac:dyDescent="0.25">
      <c r="A86" s="49" t="s">
        <v>110</v>
      </c>
      <c r="B86" s="34" t="s">
        <v>111</v>
      </c>
      <c r="C86" s="50">
        <v>0</v>
      </c>
    </row>
    <row r="87" spans="1:3" ht="15" customHeight="1" x14ac:dyDescent="0.25">
      <c r="A87" s="39"/>
      <c r="B87" s="38" t="s">
        <v>112</v>
      </c>
      <c r="C87" s="50">
        <v>996.96</v>
      </c>
    </row>
    <row r="88" spans="1:3" ht="15" customHeight="1" x14ac:dyDescent="0.25">
      <c r="A88" s="39"/>
      <c r="B88" s="38" t="s">
        <v>113</v>
      </c>
      <c r="C88" s="50"/>
    </row>
    <row r="89" spans="1:3" ht="39.6" customHeight="1" x14ac:dyDescent="0.25">
      <c r="A89" s="40"/>
      <c r="B89" s="41" t="s">
        <v>114</v>
      </c>
      <c r="C89" s="50">
        <v>0</v>
      </c>
    </row>
    <row r="90" spans="1:3" ht="15" customHeight="1" x14ac:dyDescent="0.25">
      <c r="A90" s="40" t="s">
        <v>115</v>
      </c>
      <c r="B90" s="38" t="s">
        <v>116</v>
      </c>
      <c r="C90" s="50"/>
    </row>
    <row r="91" spans="1:3" ht="15" customHeight="1" x14ac:dyDescent="0.25">
      <c r="A91" s="40" t="s">
        <v>117</v>
      </c>
      <c r="B91" s="38" t="s">
        <v>118</v>
      </c>
      <c r="C91" s="50">
        <v>1369.1080000000002</v>
      </c>
    </row>
    <row r="92" spans="1:3" ht="15" customHeight="1" x14ac:dyDescent="0.25">
      <c r="A92" s="40" t="s">
        <v>119</v>
      </c>
      <c r="B92" s="38" t="s">
        <v>120</v>
      </c>
      <c r="C92" s="50"/>
    </row>
    <row r="93" spans="1:3" ht="15" customHeight="1" x14ac:dyDescent="0.25">
      <c r="A93" s="40" t="s">
        <v>10</v>
      </c>
      <c r="B93" s="38" t="s">
        <v>121</v>
      </c>
      <c r="C93" s="50">
        <v>996.96</v>
      </c>
    </row>
    <row r="94" spans="1:3" ht="15" customHeight="1" x14ac:dyDescent="0.25">
      <c r="A94" s="40" t="s">
        <v>12</v>
      </c>
      <c r="B94" s="38" t="s">
        <v>122</v>
      </c>
      <c r="C94" s="50"/>
    </row>
    <row r="95" spans="1:3" ht="15" customHeight="1" x14ac:dyDescent="0.25">
      <c r="A95" s="40" t="s">
        <v>16</v>
      </c>
      <c r="B95" s="38" t="s">
        <v>123</v>
      </c>
      <c r="C95" s="50"/>
    </row>
    <row r="96" spans="1:3" ht="15" customHeight="1" x14ac:dyDescent="0.25">
      <c r="A96" s="39" t="s">
        <v>124</v>
      </c>
      <c r="B96" s="38" t="s">
        <v>125</v>
      </c>
      <c r="C96" s="50"/>
    </row>
    <row r="97" spans="1:3" ht="15" customHeight="1" x14ac:dyDescent="0.25">
      <c r="A97" s="39"/>
      <c r="B97" s="42" t="s">
        <v>126</v>
      </c>
      <c r="C97" s="50">
        <v>996.96</v>
      </c>
    </row>
    <row r="98" spans="1:3" ht="28.5" customHeight="1" x14ac:dyDescent="0.25">
      <c r="A98" s="39"/>
      <c r="B98" s="43" t="s">
        <v>127</v>
      </c>
      <c r="C98" s="50">
        <v>996.96</v>
      </c>
    </row>
    <row r="99" spans="1:3" ht="15" customHeight="1" x14ac:dyDescent="0.25">
      <c r="A99" s="39"/>
      <c r="B99" s="42" t="s">
        <v>128</v>
      </c>
      <c r="C99" s="50"/>
    </row>
    <row r="100" spans="1:3" ht="15" customHeight="1" x14ac:dyDescent="0.25">
      <c r="A100" s="39"/>
      <c r="B100" s="42" t="s">
        <v>122</v>
      </c>
      <c r="C100" s="50"/>
    </row>
    <row r="101" spans="1:3" ht="27" customHeight="1" x14ac:dyDescent="0.25">
      <c r="A101" s="39"/>
      <c r="B101" s="43" t="s">
        <v>129</v>
      </c>
      <c r="C101" s="50">
        <v>996.96</v>
      </c>
    </row>
    <row r="102" spans="1:3" ht="15" customHeight="1" x14ac:dyDescent="0.25">
      <c r="A102" s="39"/>
      <c r="B102" s="42" t="s">
        <v>130</v>
      </c>
      <c r="C102" s="50"/>
    </row>
    <row r="103" spans="1:3" ht="15" customHeight="1" x14ac:dyDescent="0.25">
      <c r="A103" s="40"/>
      <c r="B103" s="44" t="s">
        <v>131</v>
      </c>
      <c r="C103" s="50">
        <v>0</v>
      </c>
    </row>
    <row r="104" spans="1:3" ht="15" customHeight="1" x14ac:dyDescent="0.25">
      <c r="A104" s="40" t="s">
        <v>115</v>
      </c>
      <c r="B104" s="45" t="s">
        <v>132</v>
      </c>
      <c r="C104" s="50"/>
    </row>
    <row r="105" spans="1:3" ht="15" customHeight="1" x14ac:dyDescent="0.25">
      <c r="A105" s="40" t="s">
        <v>117</v>
      </c>
      <c r="B105" s="45" t="s">
        <v>133</v>
      </c>
      <c r="C105" s="50"/>
    </row>
    <row r="106" spans="1:3" ht="27.75" customHeight="1" x14ac:dyDescent="0.25">
      <c r="A106" s="40" t="s">
        <v>119</v>
      </c>
      <c r="B106" s="45" t="s">
        <v>134</v>
      </c>
      <c r="C106" s="50"/>
    </row>
    <row r="107" spans="1:3" ht="15" customHeight="1" x14ac:dyDescent="0.25">
      <c r="A107" s="40" t="s">
        <v>10</v>
      </c>
      <c r="B107" s="45" t="s">
        <v>135</v>
      </c>
      <c r="C107" s="50"/>
    </row>
    <row r="108" spans="1:3" ht="15" customHeight="1" x14ac:dyDescent="0.25">
      <c r="A108" s="40" t="s">
        <v>12</v>
      </c>
      <c r="B108" s="45" t="s">
        <v>136</v>
      </c>
      <c r="C108" s="50"/>
    </row>
    <row r="109" spans="1:3" ht="26.25" customHeight="1" x14ac:dyDescent="0.25">
      <c r="A109" s="39"/>
      <c r="B109" s="46" t="s">
        <v>137</v>
      </c>
      <c r="C109" s="50">
        <v>996.96</v>
      </c>
    </row>
    <row r="110" spans="1:3" ht="16.5" customHeight="1" x14ac:dyDescent="0.25">
      <c r="A110" s="39"/>
      <c r="B110" s="42" t="s">
        <v>122</v>
      </c>
      <c r="C110" s="50"/>
    </row>
    <row r="111" spans="1:3" ht="15" customHeight="1" x14ac:dyDescent="0.25">
      <c r="A111" s="49" t="s">
        <v>138</v>
      </c>
      <c r="B111" s="34" t="s">
        <v>139</v>
      </c>
      <c r="C111" s="50">
        <v>0</v>
      </c>
    </row>
    <row r="112" spans="1:3" ht="15" customHeight="1" x14ac:dyDescent="0.25">
      <c r="A112" s="49"/>
      <c r="B112" s="17" t="s">
        <v>140</v>
      </c>
      <c r="C112" s="50"/>
    </row>
    <row r="113" spans="1:3" ht="27" customHeight="1" x14ac:dyDescent="0.25">
      <c r="A113" s="49"/>
      <c r="B113" s="37" t="s">
        <v>141</v>
      </c>
      <c r="C113" s="50">
        <v>54155</v>
      </c>
    </row>
    <row r="114" spans="1:3" ht="27.75" customHeight="1" x14ac:dyDescent="0.25">
      <c r="A114" s="49"/>
      <c r="B114" s="45" t="s">
        <v>142</v>
      </c>
      <c r="C114" s="50">
        <v>902.91600000000005</v>
      </c>
    </row>
    <row r="115" spans="1:3" ht="31.5" customHeight="1" x14ac:dyDescent="0.25">
      <c r="A115" s="49"/>
      <c r="B115" s="43" t="s">
        <v>143</v>
      </c>
      <c r="C115" s="50">
        <v>630</v>
      </c>
    </row>
    <row r="116" spans="1:3" ht="24.75" customHeight="1" x14ac:dyDescent="0.25">
      <c r="A116" s="49"/>
      <c r="B116" s="43" t="s">
        <v>144</v>
      </c>
      <c r="C116" s="50">
        <v>767.25</v>
      </c>
    </row>
    <row r="117" spans="1:3" ht="30" customHeight="1" x14ac:dyDescent="0.25">
      <c r="A117" s="49"/>
      <c r="B117" s="43" t="s">
        <v>145</v>
      </c>
      <c r="C117" s="50">
        <v>1595.4060000000002</v>
      </c>
    </row>
    <row r="118" spans="1:3" ht="15" customHeight="1" x14ac:dyDescent="0.25">
      <c r="A118" s="49"/>
      <c r="B118" s="34" t="s">
        <v>146</v>
      </c>
      <c r="C118" s="50">
        <v>5033.18</v>
      </c>
    </row>
    <row r="119" spans="1:3" ht="15" customHeight="1" x14ac:dyDescent="0.25">
      <c r="A119" s="49"/>
      <c r="B119" s="42" t="s">
        <v>147</v>
      </c>
      <c r="C119" s="50">
        <v>365.834</v>
      </c>
    </row>
    <row r="120" spans="1:3" ht="15" customHeight="1" x14ac:dyDescent="0.25">
      <c r="A120" s="49"/>
      <c r="B120" s="45" t="s">
        <v>148</v>
      </c>
      <c r="C120" s="50"/>
    </row>
    <row r="121" spans="1:3" ht="15" customHeight="1" x14ac:dyDescent="0.25">
      <c r="A121" s="49"/>
      <c r="B121" s="45" t="s">
        <v>149</v>
      </c>
      <c r="C121" s="50"/>
    </row>
    <row r="122" spans="1:3" ht="24" customHeight="1" x14ac:dyDescent="0.25">
      <c r="A122" s="49"/>
      <c r="B122" s="46" t="s">
        <v>150</v>
      </c>
      <c r="C122" s="50">
        <v>745.34</v>
      </c>
    </row>
    <row r="123" spans="1:3" ht="39" customHeight="1" x14ac:dyDescent="0.25">
      <c r="A123" s="49"/>
      <c r="B123" s="47" t="s">
        <v>151</v>
      </c>
      <c r="C123" s="50">
        <v>5286.2</v>
      </c>
    </row>
    <row r="124" spans="1:3" ht="24" customHeight="1" x14ac:dyDescent="0.25">
      <c r="A124" s="49"/>
      <c r="B124" s="46" t="s">
        <v>152</v>
      </c>
      <c r="C124" s="50"/>
    </row>
    <row r="125" spans="1:3" ht="24" customHeight="1" x14ac:dyDescent="0.25">
      <c r="A125" s="49"/>
      <c r="B125" s="46" t="s">
        <v>153</v>
      </c>
      <c r="C125" s="50">
        <v>24140.560000000001</v>
      </c>
    </row>
    <row r="126" spans="1:3" ht="24" customHeight="1" x14ac:dyDescent="0.25">
      <c r="A126" s="49"/>
      <c r="B126" s="46" t="s">
        <v>154</v>
      </c>
      <c r="C126" s="50">
        <v>45447.35</v>
      </c>
    </row>
    <row r="127" spans="1:3" ht="17.100000000000001" customHeight="1" x14ac:dyDescent="0.25">
      <c r="A127" s="49"/>
      <c r="B127" s="41" t="s">
        <v>155</v>
      </c>
      <c r="C127" s="50">
        <v>0</v>
      </c>
    </row>
    <row r="128" spans="1:3" ht="17.100000000000001" customHeight="1" x14ac:dyDescent="0.25">
      <c r="A128" s="49" t="s">
        <v>115</v>
      </c>
      <c r="B128" s="46" t="s">
        <v>156</v>
      </c>
      <c r="C128" s="50"/>
    </row>
    <row r="129" spans="1:3" ht="17.100000000000001" customHeight="1" x14ac:dyDescent="0.25">
      <c r="A129" s="49" t="s">
        <v>117</v>
      </c>
      <c r="B129" s="46" t="s">
        <v>157</v>
      </c>
      <c r="C129" s="50"/>
    </row>
    <row r="130" spans="1:3" ht="17.100000000000001" customHeight="1" x14ac:dyDescent="0.25">
      <c r="A130" s="49" t="s">
        <v>119</v>
      </c>
      <c r="B130" s="46" t="s">
        <v>158</v>
      </c>
      <c r="C130" s="50"/>
    </row>
    <row r="131" spans="1:3" ht="15" customHeight="1" x14ac:dyDescent="0.25">
      <c r="A131" s="54"/>
      <c r="B131" s="35" t="s">
        <v>159</v>
      </c>
      <c r="C131" s="31">
        <f>SUM(C84:C130)</f>
        <v>146822.06399999998</v>
      </c>
    </row>
    <row r="132" spans="1:3" ht="15" customHeight="1" x14ac:dyDescent="0.25">
      <c r="A132" s="49"/>
      <c r="B132" s="48" t="s">
        <v>160</v>
      </c>
      <c r="C132" s="31">
        <f>28691.52*0.75</f>
        <v>21518.639999999999</v>
      </c>
    </row>
    <row r="133" spans="1:3" ht="15" customHeight="1" x14ac:dyDescent="0.25">
      <c r="A133" s="49"/>
      <c r="B133" s="35" t="s">
        <v>170</v>
      </c>
      <c r="C133" s="31">
        <f>C42+C55+C63+C69+C72+C73+C74+C81+C131+C132</f>
        <v>290747.93700000003</v>
      </c>
    </row>
    <row r="134" spans="1:3" s="58" customFormat="1" ht="15.75" x14ac:dyDescent="0.25">
      <c r="A134" s="55"/>
      <c r="B134" s="56" t="s">
        <v>165</v>
      </c>
      <c r="C134" s="57">
        <v>156567.96</v>
      </c>
    </row>
    <row r="135" spans="1:3" s="33" customFormat="1" ht="15.75" x14ac:dyDescent="0.25">
      <c r="A135" s="55"/>
      <c r="B135" s="56" t="s">
        <v>166</v>
      </c>
      <c r="C135" s="57">
        <v>166134.16</v>
      </c>
    </row>
    <row r="136" spans="1:3" s="33" customFormat="1" ht="15.75" x14ac:dyDescent="0.25">
      <c r="A136" s="55"/>
      <c r="B136" s="56" t="s">
        <v>171</v>
      </c>
      <c r="C136" s="57">
        <v>103201.86</v>
      </c>
    </row>
    <row r="137" spans="1:3" s="33" customFormat="1" ht="15.75" x14ac:dyDescent="0.25">
      <c r="A137" s="55"/>
      <c r="B137" s="56" t="s">
        <v>172</v>
      </c>
      <c r="C137" s="57">
        <v>98945.79</v>
      </c>
    </row>
    <row r="138" spans="1:3" s="33" customFormat="1" ht="15.75" x14ac:dyDescent="0.25">
      <c r="A138" s="59"/>
      <c r="B138" s="56" t="s">
        <v>168</v>
      </c>
      <c r="C138" s="60">
        <f>C135+C137-C133</f>
        <v>-25667.987000000023</v>
      </c>
    </row>
    <row r="139" spans="1:3" s="33" customFormat="1" ht="15.75" x14ac:dyDescent="0.25">
      <c r="A139" s="59"/>
      <c r="B139" s="56" t="s">
        <v>167</v>
      </c>
      <c r="C139" s="60">
        <f>C34+C138</f>
        <v>-35782.55349999998</v>
      </c>
    </row>
    <row r="140" spans="1:3" s="18" customFormat="1" ht="15.75" x14ac:dyDescent="0.25">
      <c r="A140" s="61"/>
      <c r="C140" s="26"/>
    </row>
    <row r="141" spans="1:3" ht="15" customHeight="1" x14ac:dyDescent="0.25">
      <c r="A141" s="20"/>
      <c r="B141" s="21"/>
    </row>
    <row r="142" spans="1:3" ht="15" customHeight="1" x14ac:dyDescent="0.25">
      <c r="A142" s="20"/>
      <c r="B142" s="22"/>
    </row>
    <row r="143" spans="1:3" ht="15" customHeight="1" x14ac:dyDescent="0.25">
      <c r="A143" s="23"/>
      <c r="B143" s="21"/>
    </row>
    <row r="144" spans="1:3" ht="15" customHeight="1" x14ac:dyDescent="0.25">
      <c r="A144" s="23"/>
      <c r="B144" s="24"/>
    </row>
    <row r="145" spans="1:2" ht="15" customHeight="1" x14ac:dyDescent="0.25">
      <c r="A145" s="23"/>
      <c r="B145" s="25"/>
    </row>
    <row r="146" spans="1:2" ht="15" customHeight="1" x14ac:dyDescent="0.25">
      <c r="A146" s="23"/>
      <c r="B146" s="24"/>
    </row>
    <row r="147" spans="1:2" ht="15" customHeight="1" x14ac:dyDescent="0.25">
      <c r="A147" s="23"/>
      <c r="B147" s="24"/>
    </row>
    <row r="148" spans="1:2" ht="15" customHeight="1" x14ac:dyDescent="0.25">
      <c r="A148" s="23"/>
      <c r="B148" s="25"/>
    </row>
    <row r="149" spans="1:2" ht="15" customHeight="1" x14ac:dyDescent="0.25">
      <c r="A149" s="23"/>
      <c r="B149" s="24"/>
    </row>
    <row r="150" spans="1:2" ht="15" customHeight="1" x14ac:dyDescent="0.2">
      <c r="A150" s="69"/>
      <c r="B150" s="16"/>
    </row>
    <row r="151" spans="1:2" ht="15" customHeight="1" x14ac:dyDescent="0.25">
      <c r="A151" s="69"/>
      <c r="B151" s="20"/>
    </row>
    <row r="152" spans="1:2" ht="15" customHeight="1" x14ac:dyDescent="0.25">
      <c r="A152" s="69"/>
      <c r="B152" s="20"/>
    </row>
    <row r="153" spans="1:2" ht="15" customHeight="1" x14ac:dyDescent="0.25">
      <c r="A153" s="69"/>
      <c r="B153" s="20"/>
    </row>
    <row r="154" spans="1:2" ht="15" customHeight="1" x14ac:dyDescent="0.25">
      <c r="A154" s="69"/>
      <c r="B154" s="20"/>
    </row>
    <row r="155" spans="1:2" ht="15" customHeight="1" x14ac:dyDescent="0.25">
      <c r="A155" s="69"/>
      <c r="B155" s="20"/>
    </row>
    <row r="156" spans="1:2" ht="15" customHeight="1" x14ac:dyDescent="0.25">
      <c r="A156" s="69"/>
      <c r="B156" s="20"/>
    </row>
    <row r="157" spans="1:2" ht="15" customHeight="1" x14ac:dyDescent="0.25">
      <c r="A157" s="69"/>
      <c r="B157" s="20"/>
    </row>
    <row r="158" spans="1:2" ht="15" customHeight="1" x14ac:dyDescent="0.25">
      <c r="A158" s="69"/>
      <c r="B158" s="23"/>
    </row>
    <row r="159" spans="1:2" ht="15" customHeight="1" x14ac:dyDescent="0.25">
      <c r="A159" s="69"/>
      <c r="B159" s="23"/>
    </row>
    <row r="160" spans="1:2" ht="15" customHeight="1" x14ac:dyDescent="0.25">
      <c r="A160" s="69"/>
      <c r="B160" s="23"/>
    </row>
    <row r="161" spans="1:2" ht="15" customHeight="1" x14ac:dyDescent="0.25">
      <c r="A161" s="69"/>
      <c r="B161" s="23"/>
    </row>
    <row r="162" spans="1:2" ht="15" customHeight="1" x14ac:dyDescent="0.25">
      <c r="A162" s="69"/>
      <c r="B162" s="23"/>
    </row>
    <row r="163" spans="1:2" ht="15" customHeight="1" x14ac:dyDescent="0.25">
      <c r="A163" s="69"/>
      <c r="B163" s="23"/>
    </row>
    <row r="164" spans="1:2" x14ac:dyDescent="0.2">
      <c r="A164" s="69"/>
      <c r="B164" s="16"/>
    </row>
    <row r="165" spans="1:2" x14ac:dyDescent="0.2">
      <c r="A165" s="69"/>
      <c r="B165" s="16"/>
    </row>
    <row r="166" spans="1:2" x14ac:dyDescent="0.2">
      <c r="A166" s="69"/>
      <c r="B166" s="16"/>
    </row>
    <row r="167" spans="1:2" x14ac:dyDescent="0.2">
      <c r="A167" s="69"/>
      <c r="B167" s="16"/>
    </row>
    <row r="168" spans="1:2" x14ac:dyDescent="0.2">
      <c r="A168" s="69"/>
      <c r="B168" s="16"/>
    </row>
    <row r="169" spans="1:2" x14ac:dyDescent="0.2">
      <c r="A169" s="69"/>
      <c r="B169" s="16"/>
    </row>
    <row r="170" spans="1:2" x14ac:dyDescent="0.2">
      <c r="A170" s="69"/>
      <c r="B170" s="16"/>
    </row>
    <row r="171" spans="1:2" x14ac:dyDescent="0.2">
      <c r="A171" s="69"/>
      <c r="B171" s="16"/>
    </row>
    <row r="172" spans="1:2" x14ac:dyDescent="0.2">
      <c r="A172" s="69"/>
      <c r="B172" s="16"/>
    </row>
    <row r="173" spans="1:2" x14ac:dyDescent="0.2">
      <c r="A173" s="69"/>
      <c r="B173" s="16"/>
    </row>
    <row r="174" spans="1:2" x14ac:dyDescent="0.2">
      <c r="A174" s="69"/>
      <c r="B174" s="16"/>
    </row>
    <row r="175" spans="1:2" x14ac:dyDescent="0.2">
      <c r="A175" s="69"/>
      <c r="B175" s="16"/>
    </row>
  </sheetData>
  <mergeCells count="3">
    <mergeCell ref="A30:B30"/>
    <mergeCell ref="A31:B31"/>
    <mergeCell ref="A32:B3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2024-02-09T03:17:07Z</dcterms:created>
  <dcterms:modified xsi:type="dcterms:W3CDTF">2024-03-15T03:44:13Z</dcterms:modified>
</cp:coreProperties>
</file>