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104" i="1"/>
  <c r="C81" i="1"/>
  <c r="C71" i="1"/>
  <c r="C68" i="1"/>
  <c r="C62" i="1"/>
  <c r="C54" i="1"/>
  <c r="C41" i="1"/>
  <c r="B9" i="1"/>
  <c r="C106" i="1" l="1"/>
  <c r="C110" i="1" s="1"/>
  <c r="C111" i="1" s="1"/>
</calcChain>
</file>

<file path=xl/sharedStrings.xml><?xml version="1.0" encoding="utf-8"?>
<sst xmlns="http://schemas.openxmlformats.org/spreadsheetml/2006/main" count="151" uniqueCount="147">
  <si>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</si>
  <si>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</si>
  <si>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ул.Первостроителей,31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</si>
  <si>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</si>
  <si>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</si>
  <si>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</si>
  <si>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</si>
  <si>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</si>
  <si>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</si>
  <si>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</si>
  <si>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</si>
  <si>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</si>
  <si>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</si>
  <si>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</si>
  <si>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</si>
  <si>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</si>
  <si>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</si>
  <si>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</si>
  <si>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</si>
  <si>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</si>
  <si>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</si>
  <si>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</si>
  <si>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</si>
  <si>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</si>
  <si>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</si>
  <si>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</si>
  <si>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</si>
  <si>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</si>
  <si>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</si>
  <si>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</si>
  <si>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</si>
  <si>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</si>
  <si>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</si>
  <si>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</si>
  <si>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</si>
  <si>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</si>
  <si>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</si>
  <si>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</si>
  <si>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</si>
  <si>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</si>
  <si>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</si>
  <si>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</si>
  <si>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</si>
  <si>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</si>
  <si>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</si>
  <si>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</si>
  <si>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</si>
  <si>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</si>
  <si>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</si>
  <si>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</si>
  <si>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</si>
  <si>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</si>
  <si>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</si>
  <si>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</si>
  <si>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</si>
  <si>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</si>
  <si>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</si>
  <si>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</si>
  <si>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</si>
  <si>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</si>
  <si>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</si>
  <si>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</si>
  <si>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</si>
  <si>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</si>
  <si>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</si>
  <si>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</si>
  <si>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</si>
  <si>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</si>
  <si>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</si>
  <si>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</si>
  <si>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</si>
  <si>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</si>
  <si>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</si>
  <si>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</si>
  <si>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</si>
  <si>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</si>
  <si>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</si>
  <si>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</si>
  <si>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</si>
  <si>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</si>
  <si>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</si>
  <si>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</si>
  <si>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</si>
  <si>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незнач.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</si>
  <si>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</si>
  <si>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</si>
  <si>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</si>
  <si>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</si>
  <si>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</si>
  <si>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</si>
  <si>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</si>
  <si>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</si>
  <si>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</si>
  <si>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</si>
  <si>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</si>
  <si>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</si>
  <si>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</si>
  <si>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</si>
  <si>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</si>
  <si>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</si>
  <si>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</si>
  <si>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</si>
  <si>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</si>
  <si>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</si>
  <si>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</si>
  <si>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</si>
  <si>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</si>
  <si>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</si>
  <si>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(непредв.работы</t>
  </si>
  <si>
    <t>смена автомата 25А</t>
  </si>
  <si>
    <t>замена светильника Союз ЖКХ 8 Вт/4к</t>
  </si>
  <si>
    <t>смена автомата ВА 4729 1Р 25А</t>
  </si>
  <si>
    <t>9.2.</t>
  </si>
  <si>
    <t>Текущий ремонт систем ВиК(непредвиденные работы</t>
  </si>
  <si>
    <t>устранение засора канализации в МКД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</si>
  <si>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</si>
  <si>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</si>
  <si>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</si>
  <si>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</si>
  <si>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Ду20мм, Ду 25мм</t>
  </si>
  <si>
    <t>в</t>
  </si>
  <si>
    <t>установка ниппель перехода ; 1*3/4;3/4</t>
  </si>
  <si>
    <t>уплотнение соединений сантехническим льном</t>
  </si>
  <si>
    <t>устранение засора канализационного коллектора Ду 100 мм</t>
  </si>
  <si>
    <t>обработка подвала после засора</t>
  </si>
  <si>
    <t>замена расходомера с заменой паронитовых фланцевых прокладок</t>
  </si>
  <si>
    <t xml:space="preserve"> 9.3</t>
  </si>
  <si>
    <t>Текущий ремонт систем конструкт.элементов) (непредвиденные работы</t>
  </si>
  <si>
    <t>ремонт бетонных полов в тамбуре толщиной до 30мм</t>
  </si>
  <si>
    <t>окраска МАФ (скамейки)</t>
  </si>
  <si>
    <t>замена дверного полотна б/у в тамбуре 1 подъезда с установкой скобянных изделий:</t>
  </si>
  <si>
    <t>установка шпингалета</t>
  </si>
  <si>
    <t>установка пружины</t>
  </si>
  <si>
    <t>установка дверного навеса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</si>
  <si>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</si>
  <si>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</si>
  <si>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</si>
  <si>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31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</si>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</sst>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8" fillId="0" borderId="4" xfId="0" applyFont="1" applyFill="1" applyBorder="1"/>
    <xf numFmtId="0" fontId="8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2" fontId="8" fillId="0" borderId="0" xfId="0" applyNumberFormat="1" applyFont="1" applyFill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/>
    <xf numFmtId="0" fontId="10" fillId="0" borderId="4" xfId="0" applyFont="1" applyFill="1" applyBorder="1" applyAlignment="1">
      <alignment horizontal="center"/>
    </xf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topLeftCell="A85" workbookViewId="0">
      <selection activeCell="C86" sqref="C86"/>
    </sheetView>
  </sheetViews>
  <sheetFormatPr defaultColWidth="9.140625" defaultRowHeight="11.25" x14ac:dyDescent="0.2"/>
  <cols>
    <col min="1" max="1" width="7.140625" style="54" customWidth="1"/>
    <col min="2" max="2" width="81.7109375" style="1" customWidth="1"/>
    <col min="3" max="3" width="14" style="1" customWidth="1"/>
    <col min="4" max="200" width="9.140625" style="1" customWidth="1"/>
    <col min="201" max="201" width="3.85546875" style="1" customWidth="1"/>
    <col min="202" max="202" width="45" style="1" customWidth="1"/>
    <col min="203" max="203" width="10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28515625" style="1" customWidth="1"/>
    <col min="209" max="211" width="9.140625" style="1" customWidth="1"/>
    <col min="212" max="212" width="9.5703125" style="1" customWidth="1"/>
    <col min="213" max="213" width="11.42578125" style="1" customWidth="1"/>
    <col min="214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5"/>
      <c r="B3" s="3" t="s">
        <v>2</v>
      </c>
    </row>
    <row r="4" spans="1:2" hidden="1" x14ac:dyDescent="0.2">
      <c r="A4" s="56"/>
      <c r="B4" s="4"/>
    </row>
    <row r="5" spans="1:2" hidden="1" x14ac:dyDescent="0.2">
      <c r="A5" s="57"/>
      <c r="B5" s="5"/>
    </row>
    <row r="6" spans="1:2" hidden="1" x14ac:dyDescent="0.2">
      <c r="A6" s="57"/>
      <c r="B6" s="5"/>
    </row>
    <row r="7" spans="1:2" hidden="1" x14ac:dyDescent="0.2">
      <c r="A7" s="57"/>
      <c r="B7" s="5"/>
    </row>
    <row r="8" spans="1:2" hidden="1" x14ac:dyDescent="0.2">
      <c r="A8" s="58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1.25" hidden="1" customHeight="1" x14ac:dyDescent="0.2">
      <c r="A22" s="12" t="s">
        <v>24</v>
      </c>
      <c r="B22" s="13" t="s">
        <v>25</v>
      </c>
    </row>
    <row r="23" spans="1:3" ht="11.25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25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23" customFormat="1" ht="15.75" x14ac:dyDescent="0.25">
      <c r="A31" s="64" t="s">
        <v>138</v>
      </c>
      <c r="B31" s="64"/>
      <c r="C31" s="22"/>
    </row>
    <row r="32" spans="1:3" s="23" customFormat="1" ht="12.75" customHeight="1" x14ac:dyDescent="0.25">
      <c r="A32" s="64" t="s">
        <v>136</v>
      </c>
      <c r="B32" s="64"/>
      <c r="C32" s="22"/>
    </row>
    <row r="33" spans="1:3" s="23" customFormat="1" ht="15.75" x14ac:dyDescent="0.25">
      <c r="A33" s="64" t="s">
        <v>137</v>
      </c>
      <c r="B33" s="64"/>
      <c r="C33" s="22"/>
    </row>
    <row r="34" spans="1:3" s="23" customFormat="1" ht="15.75" x14ac:dyDescent="0.25">
      <c r="A34" s="24"/>
      <c r="B34" s="24"/>
      <c r="C34" s="22"/>
    </row>
    <row r="35" spans="1:3" s="28" customFormat="1" ht="15.75" x14ac:dyDescent="0.25">
      <c r="A35" s="25"/>
      <c r="B35" s="26" t="s">
        <v>139</v>
      </c>
      <c r="C35" s="27">
        <v>-58699.122700000065</v>
      </c>
    </row>
    <row r="36" spans="1:3" ht="15.75" x14ac:dyDescent="0.25">
      <c r="A36" s="59"/>
      <c r="B36" s="61" t="s">
        <v>35</v>
      </c>
      <c r="C36" s="17"/>
    </row>
    <row r="37" spans="1:3" ht="15.75" x14ac:dyDescent="0.25">
      <c r="A37" s="29" t="s">
        <v>36</v>
      </c>
      <c r="B37" s="30" t="s">
        <v>37</v>
      </c>
      <c r="C37" s="43">
        <v>4612.8959999999997</v>
      </c>
    </row>
    <row r="38" spans="1:3" ht="15.75" customHeight="1" x14ac:dyDescent="0.25">
      <c r="A38" s="29" t="s">
        <v>38</v>
      </c>
      <c r="B38" s="30" t="s">
        <v>39</v>
      </c>
      <c r="C38" s="43">
        <v>10857.839999999998</v>
      </c>
    </row>
    <row r="39" spans="1:3" ht="44.45" customHeight="1" x14ac:dyDescent="0.25">
      <c r="A39" s="29" t="s">
        <v>40</v>
      </c>
      <c r="B39" s="30" t="s">
        <v>41</v>
      </c>
      <c r="C39" s="43">
        <v>0</v>
      </c>
    </row>
    <row r="40" spans="1:3" ht="15.75" x14ac:dyDescent="0.25">
      <c r="A40" s="29" t="s">
        <v>42</v>
      </c>
      <c r="B40" s="30" t="s">
        <v>43</v>
      </c>
      <c r="C40" s="43">
        <v>0</v>
      </c>
    </row>
    <row r="41" spans="1:3" ht="15.75" x14ac:dyDescent="0.25">
      <c r="A41" s="29"/>
      <c r="B41" s="31" t="s">
        <v>44</v>
      </c>
      <c r="C41" s="27">
        <f>SUM(C37:C40)</f>
        <v>15470.735999999997</v>
      </c>
    </row>
    <row r="42" spans="1:3" ht="15.75" x14ac:dyDescent="0.25">
      <c r="A42" s="29"/>
      <c r="B42" s="61" t="s">
        <v>45</v>
      </c>
      <c r="C42" s="43"/>
    </row>
    <row r="43" spans="1:3" ht="21" customHeight="1" x14ac:dyDescent="0.25">
      <c r="A43" s="29" t="s">
        <v>46</v>
      </c>
      <c r="B43" s="30" t="s">
        <v>47</v>
      </c>
      <c r="C43" s="43">
        <v>3838.4249999999997</v>
      </c>
    </row>
    <row r="44" spans="1:3" ht="15.75" customHeight="1" x14ac:dyDescent="0.25">
      <c r="A44" s="44" t="s">
        <v>48</v>
      </c>
      <c r="B44" s="30" t="s">
        <v>49</v>
      </c>
      <c r="C44" s="43">
        <v>1040.1600000000001</v>
      </c>
    </row>
    <row r="45" spans="1:3" ht="17.25" customHeight="1" x14ac:dyDescent="0.25">
      <c r="A45" s="44" t="s">
        <v>50</v>
      </c>
      <c r="B45" s="30" t="s">
        <v>51</v>
      </c>
      <c r="C45" s="43">
        <v>807.69999999999993</v>
      </c>
    </row>
    <row r="46" spans="1:3" ht="15.75" x14ac:dyDescent="0.25">
      <c r="A46" s="44" t="s">
        <v>52</v>
      </c>
      <c r="B46" s="30" t="s">
        <v>53</v>
      </c>
      <c r="C46" s="43">
        <v>1294.08</v>
      </c>
    </row>
    <row r="47" spans="1:3" ht="15.75" x14ac:dyDescent="0.25">
      <c r="A47" s="44" t="s">
        <v>54</v>
      </c>
      <c r="B47" s="30" t="s">
        <v>55</v>
      </c>
      <c r="C47" s="43">
        <v>7558.2900000000009</v>
      </c>
    </row>
    <row r="48" spans="1:3" ht="15.75" x14ac:dyDescent="0.25">
      <c r="A48" s="44" t="s">
        <v>56</v>
      </c>
      <c r="B48" s="30" t="s">
        <v>57</v>
      </c>
      <c r="C48" s="43">
        <v>4793.66</v>
      </c>
    </row>
    <row r="49" spans="1:3" ht="31.5" x14ac:dyDescent="0.25">
      <c r="A49" s="29" t="s">
        <v>58</v>
      </c>
      <c r="B49" s="30" t="s">
        <v>59</v>
      </c>
      <c r="C49" s="43">
        <v>2365.328</v>
      </c>
    </row>
    <row r="50" spans="1:3" ht="36.75" customHeight="1" x14ac:dyDescent="0.25">
      <c r="A50" s="29" t="s">
        <v>60</v>
      </c>
      <c r="B50" s="30" t="s">
        <v>61</v>
      </c>
      <c r="C50" s="43">
        <v>1263.5729999999999</v>
      </c>
    </row>
    <row r="51" spans="1:3" ht="19.5" customHeight="1" x14ac:dyDescent="0.25">
      <c r="A51" s="29" t="s">
        <v>62</v>
      </c>
      <c r="B51" s="30" t="s">
        <v>63</v>
      </c>
      <c r="C51" s="43">
        <v>3990.1679999999997</v>
      </c>
    </row>
    <row r="52" spans="1:3" ht="14.25" customHeight="1" x14ac:dyDescent="0.25">
      <c r="A52" s="29" t="s">
        <v>64</v>
      </c>
      <c r="B52" s="30" t="s">
        <v>65</v>
      </c>
      <c r="C52" s="43">
        <v>2237.92</v>
      </c>
    </row>
    <row r="53" spans="1:3" ht="14.25" customHeight="1" x14ac:dyDescent="0.25">
      <c r="A53" s="45" t="s">
        <v>66</v>
      </c>
      <c r="B53" s="30" t="s">
        <v>67</v>
      </c>
      <c r="C53" s="43">
        <v>288.40500000000003</v>
      </c>
    </row>
    <row r="54" spans="1:3" ht="15.75" x14ac:dyDescent="0.25">
      <c r="A54" s="29"/>
      <c r="B54" s="31" t="s">
        <v>68</v>
      </c>
      <c r="C54" s="27">
        <f>SUM(C43:C53)</f>
        <v>29477.709000000003</v>
      </c>
    </row>
    <row r="55" spans="1:3" ht="15.75" x14ac:dyDescent="0.25">
      <c r="A55" s="29"/>
      <c r="B55" s="61" t="s">
        <v>69</v>
      </c>
      <c r="C55" s="43"/>
    </row>
    <row r="56" spans="1:3" ht="17.25" customHeight="1" x14ac:dyDescent="0.25">
      <c r="A56" s="32">
        <v>43103</v>
      </c>
      <c r="B56" s="33" t="s">
        <v>70</v>
      </c>
      <c r="C56" s="43">
        <v>10188.5</v>
      </c>
    </row>
    <row r="57" spans="1:3" ht="17.25" customHeight="1" x14ac:dyDescent="0.25">
      <c r="A57" s="32">
        <v>43134</v>
      </c>
      <c r="B57" s="33" t="s">
        <v>71</v>
      </c>
      <c r="C57" s="43">
        <v>7456.8</v>
      </c>
    </row>
    <row r="58" spans="1:3" ht="18.75" customHeight="1" x14ac:dyDescent="0.25">
      <c r="A58" s="32">
        <v>43162</v>
      </c>
      <c r="B58" s="33" t="s">
        <v>72</v>
      </c>
      <c r="C58" s="43">
        <v>5926.05</v>
      </c>
    </row>
    <row r="59" spans="1:3" ht="18.75" customHeight="1" x14ac:dyDescent="0.25">
      <c r="A59" s="32">
        <v>43193</v>
      </c>
      <c r="B59" s="33" t="s">
        <v>73</v>
      </c>
      <c r="C59" s="43">
        <v>276.89999999999998</v>
      </c>
    </row>
    <row r="60" spans="1:3" ht="18.75" customHeight="1" x14ac:dyDescent="0.25">
      <c r="A60" s="32">
        <v>43223</v>
      </c>
      <c r="B60" s="33" t="s">
        <v>74</v>
      </c>
      <c r="C60" s="43">
        <v>3614.2000000000003</v>
      </c>
    </row>
    <row r="61" spans="1:3" ht="15.75" x14ac:dyDescent="0.25">
      <c r="A61" s="46">
        <v>43376</v>
      </c>
      <c r="B61" s="30" t="s">
        <v>75</v>
      </c>
      <c r="C61" s="43">
        <v>154.94</v>
      </c>
    </row>
    <row r="62" spans="1:3" ht="15.75" x14ac:dyDescent="0.25">
      <c r="A62" s="29"/>
      <c r="B62" s="31" t="s">
        <v>76</v>
      </c>
      <c r="C62" s="27">
        <f>SUM(C56:C61)</f>
        <v>27617.39</v>
      </c>
    </row>
    <row r="63" spans="1:3" ht="15.75" x14ac:dyDescent="0.25">
      <c r="A63" s="29"/>
      <c r="B63" s="61" t="s">
        <v>77</v>
      </c>
      <c r="C63" s="43"/>
    </row>
    <row r="64" spans="1:3" ht="31.5" x14ac:dyDescent="0.25">
      <c r="A64" s="29" t="s">
        <v>78</v>
      </c>
      <c r="B64" s="30" t="s">
        <v>79</v>
      </c>
      <c r="C64" s="43">
        <v>1374.1650000000002</v>
      </c>
    </row>
    <row r="65" spans="1:3" ht="34.5" customHeight="1" x14ac:dyDescent="0.25">
      <c r="A65" s="29" t="s">
        <v>80</v>
      </c>
      <c r="B65" s="30" t="s">
        <v>81</v>
      </c>
      <c r="C65" s="43">
        <v>4122.4950000000008</v>
      </c>
    </row>
    <row r="66" spans="1:3" ht="31.5" x14ac:dyDescent="0.25">
      <c r="A66" s="29" t="s">
        <v>82</v>
      </c>
      <c r="B66" s="30" t="s">
        <v>83</v>
      </c>
      <c r="C66" s="43">
        <v>2748.3300000000004</v>
      </c>
    </row>
    <row r="67" spans="1:3" ht="31.5" x14ac:dyDescent="0.25">
      <c r="A67" s="29" t="s">
        <v>84</v>
      </c>
      <c r="B67" s="30" t="s">
        <v>85</v>
      </c>
      <c r="C67" s="43">
        <v>6966.96</v>
      </c>
    </row>
    <row r="68" spans="1:3" ht="15.75" x14ac:dyDescent="0.25">
      <c r="A68" s="29"/>
      <c r="B68" s="31" t="s">
        <v>86</v>
      </c>
      <c r="C68" s="27">
        <f>SUM(C64:C67)</f>
        <v>15211.95</v>
      </c>
    </row>
    <row r="69" spans="1:3" ht="31.5" x14ac:dyDescent="0.25">
      <c r="A69" s="34" t="s">
        <v>87</v>
      </c>
      <c r="B69" s="31" t="s">
        <v>88</v>
      </c>
      <c r="C69" s="43">
        <v>7057.44</v>
      </c>
    </row>
    <row r="70" spans="1:3" ht="15.75" x14ac:dyDescent="0.25">
      <c r="A70" s="34" t="s">
        <v>89</v>
      </c>
      <c r="B70" s="31" t="s">
        <v>144</v>
      </c>
      <c r="C70" s="43">
        <v>1967.9399999999994</v>
      </c>
    </row>
    <row r="71" spans="1:3" ht="14.25" customHeight="1" x14ac:dyDescent="0.25">
      <c r="A71" s="34"/>
      <c r="B71" s="31" t="s">
        <v>90</v>
      </c>
      <c r="C71" s="27">
        <f>SUM(C69:C70)</f>
        <v>9025.3799999999992</v>
      </c>
    </row>
    <row r="72" spans="1:3" ht="15.75" x14ac:dyDescent="0.25">
      <c r="A72" s="34" t="s">
        <v>91</v>
      </c>
      <c r="B72" s="31" t="s">
        <v>92</v>
      </c>
      <c r="C72" s="27">
        <v>984.9799999999999</v>
      </c>
    </row>
    <row r="73" spans="1:3" ht="14.25" customHeight="1" x14ac:dyDescent="0.25">
      <c r="A73" s="34" t="s">
        <v>93</v>
      </c>
      <c r="B73" s="31" t="s">
        <v>94</v>
      </c>
      <c r="C73" s="27">
        <v>1048.7139999999999</v>
      </c>
    </row>
    <row r="74" spans="1:3" ht="17.45" customHeight="1" x14ac:dyDescent="0.25">
      <c r="A74" s="34"/>
      <c r="B74" s="62" t="s">
        <v>95</v>
      </c>
      <c r="C74" s="43"/>
    </row>
    <row r="75" spans="1:3" ht="15.75" x14ac:dyDescent="0.25">
      <c r="A75" s="29" t="s">
        <v>96</v>
      </c>
      <c r="B75" s="30" t="s">
        <v>97</v>
      </c>
      <c r="C75" s="43">
        <v>5368.44</v>
      </c>
    </row>
    <row r="76" spans="1:3" ht="15" customHeight="1" x14ac:dyDescent="0.25">
      <c r="A76" s="29" t="s">
        <v>98</v>
      </c>
      <c r="B76" s="30" t="s">
        <v>99</v>
      </c>
      <c r="C76" s="43">
        <v>4045.1999999999994</v>
      </c>
    </row>
    <row r="77" spans="1:3" ht="33.75" customHeight="1" x14ac:dyDescent="0.25">
      <c r="A77" s="29"/>
      <c r="B77" s="30" t="s">
        <v>100</v>
      </c>
      <c r="C77" s="43">
        <v>3938.52</v>
      </c>
    </row>
    <row r="78" spans="1:3" ht="33.75" customHeight="1" x14ac:dyDescent="0.25">
      <c r="A78" s="29"/>
      <c r="B78" s="30" t="s">
        <v>101</v>
      </c>
      <c r="C78" s="43">
        <v>3938.52</v>
      </c>
    </row>
    <row r="79" spans="1:3" ht="33" customHeight="1" x14ac:dyDescent="0.25">
      <c r="A79" s="29"/>
      <c r="B79" s="30" t="s">
        <v>102</v>
      </c>
      <c r="C79" s="43">
        <v>3938.52</v>
      </c>
    </row>
    <row r="80" spans="1:3" ht="14.25" customHeight="1" x14ac:dyDescent="0.25">
      <c r="A80" s="29" t="s">
        <v>103</v>
      </c>
      <c r="B80" s="30" t="s">
        <v>104</v>
      </c>
      <c r="C80" s="43">
        <v>18153</v>
      </c>
    </row>
    <row r="81" spans="1:3" ht="17.25" customHeight="1" x14ac:dyDescent="0.25">
      <c r="A81" s="29"/>
      <c r="B81" s="31" t="s">
        <v>105</v>
      </c>
      <c r="C81" s="27">
        <f>SUM(C75:C80)</f>
        <v>39382.199999999997</v>
      </c>
    </row>
    <row r="82" spans="1:3" ht="15.75" x14ac:dyDescent="0.25">
      <c r="A82" s="29"/>
      <c r="B82" s="61" t="s">
        <v>106</v>
      </c>
      <c r="C82" s="43"/>
    </row>
    <row r="83" spans="1:3" ht="22.5" customHeight="1" x14ac:dyDescent="0.25">
      <c r="A83" s="29" t="s">
        <v>107</v>
      </c>
      <c r="B83" s="30" t="s">
        <v>108</v>
      </c>
      <c r="C83" s="43"/>
    </row>
    <row r="84" spans="1:3" ht="15.75" x14ac:dyDescent="0.25">
      <c r="A84" s="29"/>
      <c r="B84" s="35" t="s">
        <v>109</v>
      </c>
      <c r="C84" s="43"/>
    </row>
    <row r="85" spans="1:3" ht="15.75" x14ac:dyDescent="0.25">
      <c r="A85" s="29"/>
      <c r="B85" s="36" t="s">
        <v>110</v>
      </c>
      <c r="C85" s="43">
        <v>687</v>
      </c>
    </row>
    <row r="86" spans="1:3" s="2" customFormat="1" ht="15.75" x14ac:dyDescent="0.25">
      <c r="A86" s="25"/>
      <c r="B86" s="36" t="s">
        <v>111</v>
      </c>
      <c r="C86" s="43"/>
    </row>
    <row r="87" spans="1:3" ht="15.75" x14ac:dyDescent="0.25">
      <c r="A87" s="29" t="s">
        <v>112</v>
      </c>
      <c r="B87" s="30" t="s">
        <v>113</v>
      </c>
      <c r="C87" s="43">
        <v>0</v>
      </c>
    </row>
    <row r="88" spans="1:3" ht="15.75" x14ac:dyDescent="0.25">
      <c r="A88" s="29"/>
      <c r="B88" s="35" t="s">
        <v>114</v>
      </c>
      <c r="C88" s="43">
        <v>0</v>
      </c>
    </row>
    <row r="89" spans="1:3" ht="15.75" x14ac:dyDescent="0.25">
      <c r="A89" s="37"/>
      <c r="B89" s="38" t="s">
        <v>115</v>
      </c>
      <c r="C89" s="43">
        <v>0</v>
      </c>
    </row>
    <row r="90" spans="1:3" ht="15.75" x14ac:dyDescent="0.25">
      <c r="A90" s="37" t="s">
        <v>116</v>
      </c>
      <c r="B90" s="36" t="s">
        <v>117</v>
      </c>
      <c r="C90" s="43"/>
    </row>
    <row r="91" spans="1:3" ht="15.75" x14ac:dyDescent="0.25">
      <c r="A91" s="37" t="s">
        <v>118</v>
      </c>
      <c r="B91" s="36" t="s">
        <v>119</v>
      </c>
      <c r="C91" s="43">
        <v>1993.92</v>
      </c>
    </row>
    <row r="92" spans="1:3" ht="15.75" x14ac:dyDescent="0.25">
      <c r="A92" s="37" t="s">
        <v>120</v>
      </c>
      <c r="B92" s="36" t="s">
        <v>121</v>
      </c>
      <c r="C92" s="43"/>
    </row>
    <row r="93" spans="1:3" ht="15.75" x14ac:dyDescent="0.25">
      <c r="A93" s="37" t="s">
        <v>10</v>
      </c>
      <c r="B93" s="36" t="s">
        <v>122</v>
      </c>
      <c r="C93" s="43"/>
    </row>
    <row r="94" spans="1:3" ht="15.75" x14ac:dyDescent="0.25">
      <c r="A94" s="39"/>
      <c r="B94" s="36" t="s">
        <v>123</v>
      </c>
      <c r="C94" s="43">
        <v>0</v>
      </c>
    </row>
    <row r="95" spans="1:3" ht="15.75" x14ac:dyDescent="0.25">
      <c r="A95" s="39"/>
      <c r="B95" s="40" t="s">
        <v>124</v>
      </c>
      <c r="C95" s="43">
        <v>69.84</v>
      </c>
    </row>
    <row r="96" spans="1:3" ht="15.75" x14ac:dyDescent="0.25">
      <c r="A96" s="39"/>
      <c r="B96" s="40" t="s">
        <v>125</v>
      </c>
      <c r="C96" s="43">
        <v>1268.31</v>
      </c>
    </row>
    <row r="97" spans="1:3" ht="23.25" customHeight="1" x14ac:dyDescent="0.25">
      <c r="A97" s="29" t="s">
        <v>126</v>
      </c>
      <c r="B97" s="30" t="s">
        <v>127</v>
      </c>
      <c r="C97" s="43">
        <v>0</v>
      </c>
    </row>
    <row r="98" spans="1:3" ht="15.75" x14ac:dyDescent="0.25">
      <c r="A98" s="29"/>
      <c r="B98" s="33" t="s">
        <v>128</v>
      </c>
      <c r="C98" s="43">
        <v>1918.125</v>
      </c>
    </row>
    <row r="99" spans="1:3" ht="15.75" x14ac:dyDescent="0.25">
      <c r="A99" s="29"/>
      <c r="B99" s="41" t="s">
        <v>129</v>
      </c>
      <c r="C99" s="43">
        <v>836.19200000000001</v>
      </c>
    </row>
    <row r="100" spans="1:3" ht="31.5" x14ac:dyDescent="0.25">
      <c r="A100" s="29"/>
      <c r="B100" s="63" t="s">
        <v>130</v>
      </c>
      <c r="C100" s="43">
        <v>0</v>
      </c>
    </row>
    <row r="101" spans="1:3" ht="15.75" x14ac:dyDescent="0.25">
      <c r="A101" s="29" t="s">
        <v>116</v>
      </c>
      <c r="B101" s="17" t="s">
        <v>131</v>
      </c>
      <c r="C101" s="43">
        <v>118.79</v>
      </c>
    </row>
    <row r="102" spans="1:3" ht="15.75" x14ac:dyDescent="0.25">
      <c r="A102" s="29" t="s">
        <v>118</v>
      </c>
      <c r="B102" s="30" t="s">
        <v>132</v>
      </c>
      <c r="C102" s="43">
        <v>397.79</v>
      </c>
    </row>
    <row r="103" spans="1:3" ht="15.75" x14ac:dyDescent="0.25">
      <c r="A103" s="29" t="s">
        <v>120</v>
      </c>
      <c r="B103" s="18" t="s">
        <v>133</v>
      </c>
      <c r="C103" s="43">
        <v>980.64</v>
      </c>
    </row>
    <row r="104" spans="1:3" ht="15.75" x14ac:dyDescent="0.25">
      <c r="A104" s="42"/>
      <c r="B104" s="31" t="s">
        <v>134</v>
      </c>
      <c r="C104" s="27">
        <f>SUM(C84:C103)</f>
        <v>8270.607</v>
      </c>
    </row>
    <row r="105" spans="1:3" ht="15" customHeight="1" x14ac:dyDescent="0.25">
      <c r="A105" s="29"/>
      <c r="B105" s="31" t="s">
        <v>135</v>
      </c>
      <c r="C105" s="27">
        <f>28365.48*0.75</f>
        <v>21274.11</v>
      </c>
    </row>
    <row r="106" spans="1:3" ht="15.75" x14ac:dyDescent="0.25">
      <c r="A106" s="29"/>
      <c r="B106" s="31" t="s">
        <v>145</v>
      </c>
      <c r="C106" s="27">
        <f>C41+C54+C62+C68+C71+C72+C73+C81+C104+C105</f>
        <v>167763.77600000001</v>
      </c>
    </row>
    <row r="107" spans="1:3" s="50" customFormat="1" ht="15.75" x14ac:dyDescent="0.25">
      <c r="A107" s="47"/>
      <c r="B107" s="48" t="s">
        <v>140</v>
      </c>
      <c r="C107" s="49">
        <v>131648.4</v>
      </c>
    </row>
    <row r="108" spans="1:3" s="28" customFormat="1" ht="15.75" x14ac:dyDescent="0.25">
      <c r="A108" s="47"/>
      <c r="B108" s="48" t="s">
        <v>141</v>
      </c>
      <c r="C108" s="49">
        <v>138317.03</v>
      </c>
    </row>
    <row r="109" spans="1:3" s="28" customFormat="1" ht="15.75" x14ac:dyDescent="0.25">
      <c r="A109" s="47"/>
      <c r="B109" s="48" t="s">
        <v>146</v>
      </c>
      <c r="C109" s="49">
        <v>4035.79</v>
      </c>
    </row>
    <row r="110" spans="1:3" s="28" customFormat="1" ht="15.75" x14ac:dyDescent="0.25">
      <c r="A110" s="51"/>
      <c r="B110" s="48" t="s">
        <v>143</v>
      </c>
      <c r="C110" s="52">
        <f>C108+C109-C106</f>
        <v>-25410.956000000006</v>
      </c>
    </row>
    <row r="111" spans="1:3" s="28" customFormat="1" ht="15.75" x14ac:dyDescent="0.25">
      <c r="A111" s="51"/>
      <c r="B111" s="48" t="s">
        <v>142</v>
      </c>
      <c r="C111" s="52">
        <f>C35+C110</f>
        <v>-84110.078700000071</v>
      </c>
    </row>
    <row r="112" spans="1:3" s="23" customFormat="1" ht="15.75" x14ac:dyDescent="0.25">
      <c r="A112" s="53"/>
      <c r="C112" s="22"/>
    </row>
    <row r="113" spans="1:3" s="23" customFormat="1" ht="15.75" x14ac:dyDescent="0.25">
      <c r="A113" s="53"/>
      <c r="C113" s="22"/>
    </row>
    <row r="114" spans="1:3" s="23" customFormat="1" ht="15.75" x14ac:dyDescent="0.25">
      <c r="A114" s="53"/>
      <c r="C114" s="22"/>
    </row>
    <row r="115" spans="1:3" s="23" customFormat="1" ht="15.75" x14ac:dyDescent="0.25">
      <c r="A115" s="53"/>
      <c r="C115" s="22"/>
    </row>
    <row r="116" spans="1:3" ht="15" x14ac:dyDescent="0.25">
      <c r="A116" s="19"/>
      <c r="B116" s="20"/>
    </row>
    <row r="117" spans="1:3" ht="15" x14ac:dyDescent="0.25">
      <c r="A117" s="19"/>
      <c r="B117" s="20"/>
    </row>
    <row r="118" spans="1:3" ht="15" x14ac:dyDescent="0.25">
      <c r="A118" s="19"/>
      <c r="B118" s="21"/>
    </row>
    <row r="119" spans="1:3" ht="15" x14ac:dyDescent="0.25">
      <c r="A119" s="19"/>
      <c r="B119" s="20"/>
    </row>
    <row r="120" spans="1:3" ht="15" x14ac:dyDescent="0.25">
      <c r="A120" s="19"/>
      <c r="B120" s="21"/>
    </row>
    <row r="121" spans="1:3" ht="15" x14ac:dyDescent="0.25">
      <c r="A121" s="19"/>
      <c r="B121" s="21"/>
    </row>
    <row r="122" spans="1:3" ht="15" x14ac:dyDescent="0.25">
      <c r="A122" s="19"/>
      <c r="B122" s="20"/>
    </row>
    <row r="123" spans="1:3" x14ac:dyDescent="0.2">
      <c r="A123" s="60"/>
      <c r="B123" s="16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2024-02-09T03:37:31Z</dcterms:created>
  <dcterms:modified xsi:type="dcterms:W3CDTF">2024-03-15T03:45:04Z</dcterms:modified>
</cp:coreProperties>
</file>