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ервостроителей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7" i="1" l="1"/>
  <c r="C106" i="1" l="1"/>
  <c r="C79" i="1"/>
  <c r="C71" i="1"/>
  <c r="C68" i="1"/>
  <c r="C62" i="1"/>
  <c r="C55" i="1"/>
  <c r="C41" i="1"/>
  <c r="B9" i="1"/>
  <c r="C108" i="1" l="1"/>
  <c r="C111" i="1" s="1"/>
  <c r="C112" i="1" s="1"/>
</calcChain>
</file>

<file path=xl/sharedStrings.xml><?xml version="1.0" encoding="utf-8"?>
<sst xmlns="http://schemas.openxmlformats.org/spreadsheetml/2006/main" count="149" uniqueCount="143">
  <si>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</si>
  <si>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2019</t>
    </r>
    <r>
      <rPr>
        <sz val="10"/>
        <rFont val="Arial"/>
        <family val="2"/>
        <charset val="204"/>
      </rPr>
      <t xml:space="preserve">  МКД   по адресу:</t>
    </r>
  </si>
  <si>
    <t>ул.Первостроителей, 6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</si>
  <si>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</si>
  <si>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</si>
  <si>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</si>
  <si>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</si>
  <si>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</si>
  <si>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</si>
  <si>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</si>
  <si>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</si>
  <si>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</si>
  <si>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</si>
  <si>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</si>
  <si>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</si>
  <si>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</si>
  <si>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</si>
  <si>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</si>
  <si>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</si>
  <si>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 (уборка мусора)</t>
  </si>
  <si>
    <t>и</t>
  </si>
  <si>
    <t>Площадь подвала</t>
  </si>
  <si>
    <t>к</t>
  </si>
  <si>
    <t>Площадь  кровли ( очистка снега, сбивание сосулей)</t>
  </si>
  <si>
    <t>л</t>
  </si>
  <si>
    <t>Площадь придомовой территории (ручная уборка лето)</t>
  </si>
  <si>
    <t>Площадь придомовой территории (ручная уборка зима)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</si>
  <si>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</si>
  <si>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</si>
  <si>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</si>
  <si>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</si>
  <si>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</si>
  <si>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ТБО на 1 чел в месяц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</si>
  <si>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</si>
  <si>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</si>
  <si>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</si>
  <si>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</si>
  <si>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</si>
  <si>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</si>
  <si>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</si>
  <si>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</si>
  <si>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</si>
  <si>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</si>
  <si>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 (в п.1.3)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</si>
  <si>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</si>
  <si>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</si>
  <si>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</si>
  <si>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</si>
  <si>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Подметание придомовой территории в летний период после кошения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</si>
  <si>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</si>
  <si>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</si>
  <si>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</si>
  <si>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</si>
  <si>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</si>
  <si>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</si>
  <si>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</si>
  <si>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</si>
  <si>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</si>
  <si>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</si>
  <si>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</si>
  <si>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</si>
  <si>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</si>
  <si>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</si>
  <si>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</si>
  <si>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проездов, отмостки от наледи и льда шириной 0,5м</t>
  </si>
  <si>
    <t xml:space="preserve"> 2.10</t>
  </si>
  <si>
    <t>Кошение газонов</t>
  </si>
  <si>
    <t xml:space="preserve"> 2.11</t>
  </si>
  <si>
    <t>Уборка контейнерной площадки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</si>
  <si>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</si>
  <si>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</si>
  <si>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</si>
  <si>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</si>
  <si>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</si>
  <si>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</si>
  <si>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</si>
  <si>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</si>
  <si>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</si>
  <si>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</si>
  <si>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</si>
  <si>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</si>
  <si>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</si>
  <si>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</si>
  <si>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ремонтов и устранение незначительных неисправностей в системах ВиК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</si>
  <si>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</si>
  <si>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</si>
  <si>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</si>
  <si>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</si>
  <si>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</si>
  <si>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</si>
  <si>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</si>
  <si>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</si>
  <si>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</si>
  <si>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</si>
  <si>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</si>
  <si>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</si>
  <si>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</si>
  <si>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</si>
  <si>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</si>
  <si>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</si>
  <si>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</si>
  <si>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</si>
  <si>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9.2.</t>
  </si>
  <si>
    <t>Текущий ремонт систем ВиК (непредвиденные работы</t>
  </si>
  <si>
    <t>смена участка  ГВС до вентиля кв.8 (материал собственников)</t>
  </si>
  <si>
    <t>сварочные работы кв.8</t>
  </si>
  <si>
    <t>установка шарового крана в МОП для уборщицы:</t>
  </si>
  <si>
    <t>а</t>
  </si>
  <si>
    <t xml:space="preserve">установка ниппеля Ду 15 мм </t>
  </si>
  <si>
    <t>б</t>
  </si>
  <si>
    <t>установка угольника нар/вн резьба Ду 15мм</t>
  </si>
  <si>
    <t>в</t>
  </si>
  <si>
    <t>смена крана шарового Ду 15 мм</t>
  </si>
  <si>
    <t>уплотнение соединений сантехническим льном</t>
  </si>
  <si>
    <t>сварочные работы</t>
  </si>
  <si>
    <t>подготовка оборудования ИТП к промывке системы отопления:</t>
  </si>
  <si>
    <t>устройство ниппеля Ду 20мм</t>
  </si>
  <si>
    <t>смена сантехнической паронитовой прокладки</t>
  </si>
  <si>
    <t>установка сантехнической прокладки  теплосчетчика Ду 15м мм</t>
  </si>
  <si>
    <t xml:space="preserve"> 9.3</t>
  </si>
  <si>
    <t>Текущий ремонт систем конструкт.элем. (непр раб)</t>
  </si>
  <si>
    <t>очистка кровли от снежных наносов с телевышки</t>
  </si>
  <si>
    <t>стоимость работы телевышки</t>
  </si>
  <si>
    <t>сбор для утилизации автопокрышек б/у с площадок ТКО от МКД (Первостроителей 5,7)</t>
  </si>
  <si>
    <t>спил и распиловка сухого дерева бензопилой</t>
  </si>
  <si>
    <t>окраска МАФ (скамейки)</t>
  </si>
  <si>
    <t>транспортные услуги (вывоз травы)</t>
  </si>
  <si>
    <t>ремонт  примыкания козырька кирпичной кладки с дворового фасада 2п</t>
  </si>
  <si>
    <t>демонтаж, монтаж примыкания из оцинкованного железа 0,9*0,4- 2п</t>
  </si>
  <si>
    <t>прочистка канализационных вытяжек в чердачном перекрытии от наледи и льда</t>
  </si>
  <si>
    <t>заделка слухового окна сотовым поликарбанатом на чердаке</t>
  </si>
  <si>
    <t xml:space="preserve">            ИТОГО по п. 9 :</t>
  </si>
  <si>
    <t>Управление многоквартирным домом</t>
  </si>
  <si>
    <t>по управлению и обслуживанию</t>
  </si>
  <si>
    <t>МКД по ул.Первостроителей 6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</si>
  <si>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</si>
  <si>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</si>
  <si>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</si>
  <si>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</si>
  <si>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</si>
  <si>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</si>
  <si>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>Диспетчерское обслуживание</t>
  </si>
  <si>
    <t xml:space="preserve">   Сумма затрат по дому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</si>
</sst>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i/>
      <u/>
      <sz val="8"/>
      <name val="Arial Cyr"/>
      <charset val="204"/>
    </font>
    <font>
      <b/>
      <i/>
      <sz val="8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6" fillId="0" borderId="0" xfId="0" applyFont="1" applyFill="1"/>
    <xf numFmtId="0" fontId="5" fillId="0" borderId="1" xfId="0" applyFont="1" applyFill="1" applyBorder="1"/>
    <xf numFmtId="0" fontId="5" fillId="0" borderId="2" xfId="0" applyFont="1" applyFill="1" applyBorder="1"/>
    <xf numFmtId="0" fontId="5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7" fillId="0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wrapText="1"/>
    </xf>
    <xf numFmtId="0" fontId="9" fillId="0" borderId="0" xfId="0" applyFont="1" applyFill="1"/>
    <xf numFmtId="0" fontId="9" fillId="0" borderId="4" xfId="0" applyFont="1" applyFill="1" applyBorder="1"/>
    <xf numFmtId="2" fontId="9" fillId="0" borderId="0" xfId="1" applyNumberFormat="1" applyFont="1" applyFill="1"/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/>
    <xf numFmtId="2" fontId="9" fillId="0" borderId="0" xfId="0" applyNumberFormat="1" applyFont="1" applyFill="1" applyBorder="1"/>
    <xf numFmtId="2" fontId="9" fillId="0" borderId="4" xfId="0" applyNumberFormat="1" applyFont="1" applyFill="1" applyBorder="1" applyAlignment="1">
      <alignment horizontal="center" vertical="top"/>
    </xf>
    <xf numFmtId="0" fontId="11" fillId="0" borderId="4" xfId="0" applyFont="1" applyFill="1" applyBorder="1" applyAlignment="1">
      <alignment horizontal="left" wrapText="1"/>
    </xf>
    <xf numFmtId="2" fontId="10" fillId="0" borderId="4" xfId="1" applyNumberFormat="1" applyFont="1" applyBorder="1" applyAlignment="1">
      <alignment wrapText="1"/>
    </xf>
    <xf numFmtId="2" fontId="9" fillId="0" borderId="0" xfId="0" applyNumberFormat="1" applyFont="1" applyFill="1"/>
    <xf numFmtId="0" fontId="9" fillId="0" borderId="4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164" fontId="9" fillId="0" borderId="4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wrapText="1"/>
    </xf>
    <xf numFmtId="0" fontId="10" fillId="0" borderId="4" xfId="0" applyFont="1" applyFill="1" applyBorder="1" applyAlignment="1">
      <alignment horizontal="center" vertical="top"/>
    </xf>
    <xf numFmtId="0" fontId="12" fillId="0" borderId="4" xfId="0" applyFont="1" applyFill="1" applyBorder="1" applyAlignment="1">
      <alignment horizontal="center"/>
    </xf>
    <xf numFmtId="0" fontId="12" fillId="0" borderId="4" xfId="0" applyFont="1" applyBorder="1" applyAlignment="1">
      <alignment wrapText="1"/>
    </xf>
    <xf numFmtId="0" fontId="12" fillId="0" borderId="4" xfId="0" applyFont="1" applyBorder="1" applyAlignment="1">
      <alignment horizontal="center"/>
    </xf>
    <xf numFmtId="0" fontId="10" fillId="0" borderId="4" xfId="0" applyFont="1" applyBorder="1"/>
    <xf numFmtId="0" fontId="12" fillId="0" borderId="4" xfId="0" applyFont="1" applyBorder="1"/>
    <xf numFmtId="0" fontId="9" fillId="0" borderId="4" xfId="0" applyFont="1" applyBorder="1" applyAlignment="1">
      <alignment wrapText="1"/>
    </xf>
    <xf numFmtId="0" fontId="12" fillId="0" borderId="4" xfId="0" applyFont="1" applyFill="1" applyBorder="1"/>
    <xf numFmtId="0" fontId="10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wrapText="1"/>
    </xf>
    <xf numFmtId="2" fontId="9" fillId="0" borderId="4" xfId="0" applyNumberFormat="1" applyFont="1" applyFill="1" applyBorder="1"/>
    <xf numFmtId="2" fontId="10" fillId="0" borderId="4" xfId="0" applyNumberFormat="1" applyFont="1" applyFill="1" applyBorder="1"/>
    <xf numFmtId="16" fontId="9" fillId="0" borderId="4" xfId="0" applyNumberFormat="1" applyFont="1" applyFill="1" applyBorder="1" applyAlignment="1">
      <alignment horizontal="center" vertical="top"/>
    </xf>
    <xf numFmtId="2" fontId="9" fillId="0" borderId="4" xfId="1" applyNumberFormat="1" applyFont="1" applyBorder="1" applyAlignment="1">
      <alignment horizontal="center"/>
    </xf>
    <xf numFmtId="0" fontId="10" fillId="0" borderId="4" xfId="1" applyFont="1" applyBorder="1"/>
    <xf numFmtId="2" fontId="10" fillId="0" borderId="4" xfId="1" applyNumberFormat="1" applyFont="1" applyFill="1" applyBorder="1" applyAlignment="1"/>
    <xf numFmtId="0" fontId="9" fillId="0" borderId="0" xfId="0" applyFont="1" applyFill="1" applyAlignment="1">
      <alignment wrapText="1"/>
    </xf>
    <xf numFmtId="2" fontId="9" fillId="0" borderId="4" xfId="1" applyNumberFormat="1" applyFont="1" applyBorder="1" applyAlignment="1">
      <alignment horizontal="center" wrapText="1"/>
    </xf>
    <xf numFmtId="2" fontId="9" fillId="0" borderId="0" xfId="0" applyNumberFormat="1" applyFont="1" applyFill="1" applyAlignment="1">
      <alignment horizontal="center"/>
    </xf>
    <xf numFmtId="0" fontId="10" fillId="0" borderId="4" xfId="0" applyFont="1" applyFill="1" applyBorder="1"/>
    <xf numFmtId="0" fontId="10" fillId="0" borderId="4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6"/>
  <sheetViews>
    <sheetView tabSelected="1" topLeftCell="A97" workbookViewId="0">
      <selection activeCell="C108" sqref="C108"/>
    </sheetView>
  </sheetViews>
  <sheetFormatPr defaultColWidth="9.140625" defaultRowHeight="11.25" x14ac:dyDescent="0.2"/>
  <cols>
    <col min="1" max="1" width="6.85546875" style="52" customWidth="1"/>
    <col min="2" max="2" width="76.42578125" style="1" customWidth="1"/>
    <col min="3" max="3" width="13.5703125" style="1" customWidth="1"/>
    <col min="4" max="195" width="9.140625" style="1" customWidth="1"/>
    <col min="196" max="196" width="3.85546875" style="1" customWidth="1"/>
    <col min="197" max="197" width="47.7109375" style="1" customWidth="1"/>
    <col min="198" max="198" width="10.42578125" style="1" customWidth="1"/>
    <col min="199" max="203" width="0" style="1" hidden="1" customWidth="1"/>
    <col min="204" max="204" width="7.28515625" style="1" customWidth="1"/>
    <col min="205" max="205" width="9.85546875" style="1" customWidth="1"/>
    <col min="206" max="206" width="6.28515625" style="1" customWidth="1"/>
    <col min="207" max="207" width="7.7109375" style="1" customWidth="1"/>
    <col min="208" max="208" width="9.5703125" style="1" customWidth="1"/>
    <col min="209" max="209" width="10" style="1" customWidth="1"/>
    <col min="210" max="224" width="9.140625" style="1" customWidth="1"/>
    <col min="225" max="225" width="8.42578125" style="1" customWidth="1"/>
    <col min="226" max="16384" width="9.140625" style="1"/>
  </cols>
  <sheetData>
    <row r="1" spans="1:2" ht="12.75" hidden="1" x14ac:dyDescent="0.2">
      <c r="B1" s="2" t="s">
        <v>0</v>
      </c>
    </row>
    <row r="2" spans="1:2" ht="12.75" hidden="1" x14ac:dyDescent="0.2">
      <c r="B2" s="2" t="s">
        <v>1</v>
      </c>
    </row>
    <row r="3" spans="1:2" ht="11.25" hidden="1" customHeight="1" x14ac:dyDescent="0.2">
      <c r="A3" s="53"/>
      <c r="B3" s="3" t="s">
        <v>2</v>
      </c>
    </row>
    <row r="4" spans="1:2" hidden="1" x14ac:dyDescent="0.2">
      <c r="A4" s="54"/>
      <c r="B4" s="4"/>
    </row>
    <row r="5" spans="1:2" hidden="1" x14ac:dyDescent="0.2">
      <c r="A5" s="55"/>
      <c r="B5" s="5"/>
    </row>
    <row r="6" spans="1:2" hidden="1" x14ac:dyDescent="0.2">
      <c r="A6" s="55"/>
      <c r="B6" s="5"/>
    </row>
    <row r="7" spans="1:2" hidden="1" x14ac:dyDescent="0.2">
      <c r="A7" s="55"/>
      <c r="B7" s="5"/>
    </row>
    <row r="8" spans="1:2" hidden="1" x14ac:dyDescent="0.2">
      <c r="A8" s="56"/>
      <c r="B8" s="6"/>
    </row>
    <row r="9" spans="1:2" hidden="1" x14ac:dyDescent="0.2">
      <c r="A9" s="7">
        <v>1</v>
      </c>
      <c r="B9" s="7">
        <f>A9+1</f>
        <v>2</v>
      </c>
    </row>
    <row r="10" spans="1:2" hidden="1" x14ac:dyDescent="0.2">
      <c r="A10" s="7"/>
      <c r="B10" s="8" t="s">
        <v>3</v>
      </c>
    </row>
    <row r="11" spans="1:2" hidden="1" x14ac:dyDescent="0.2">
      <c r="A11" s="9" t="s">
        <v>4</v>
      </c>
      <c r="B11" s="10" t="s">
        <v>5</v>
      </c>
    </row>
    <row r="12" spans="1:2" hidden="1" x14ac:dyDescent="0.2">
      <c r="A12" s="9" t="s">
        <v>6</v>
      </c>
      <c r="B12" s="10" t="s">
        <v>7</v>
      </c>
    </row>
    <row r="13" spans="1:2" hidden="1" x14ac:dyDescent="0.2">
      <c r="A13" s="7" t="s">
        <v>8</v>
      </c>
      <c r="B13" s="11" t="s">
        <v>9</v>
      </c>
    </row>
    <row r="14" spans="1:2" hidden="1" x14ac:dyDescent="0.2">
      <c r="A14" s="9" t="s">
        <v>10</v>
      </c>
      <c r="B14" s="10" t="s">
        <v>11</v>
      </c>
    </row>
    <row r="15" spans="1:2" hidden="1" x14ac:dyDescent="0.2">
      <c r="A15" s="9" t="s">
        <v>12</v>
      </c>
      <c r="B15" s="10" t="s">
        <v>13</v>
      </c>
    </row>
    <row r="16" spans="1:2" hidden="1" x14ac:dyDescent="0.2">
      <c r="A16" s="9"/>
      <c r="B16" s="10" t="s">
        <v>14</v>
      </c>
    </row>
    <row r="17" spans="1:3" hidden="1" x14ac:dyDescent="0.2">
      <c r="A17" s="9"/>
      <c r="B17" s="10" t="s">
        <v>15</v>
      </c>
    </row>
    <row r="18" spans="1:3" hidden="1" x14ac:dyDescent="0.2">
      <c r="A18" s="9" t="s">
        <v>16</v>
      </c>
      <c r="B18" s="10" t="s">
        <v>17</v>
      </c>
    </row>
    <row r="19" spans="1:3" hidden="1" x14ac:dyDescent="0.2">
      <c r="A19" s="9" t="s">
        <v>18</v>
      </c>
      <c r="B19" s="10" t="s">
        <v>19</v>
      </c>
    </row>
    <row r="20" spans="1:3" hidden="1" x14ac:dyDescent="0.2">
      <c r="A20" s="9" t="s">
        <v>20</v>
      </c>
      <c r="B20" s="10" t="s">
        <v>21</v>
      </c>
    </row>
    <row r="21" spans="1:3" ht="12" hidden="1" customHeight="1" x14ac:dyDescent="0.2">
      <c r="A21" s="9" t="s">
        <v>22</v>
      </c>
      <c r="B21" s="10" t="s">
        <v>23</v>
      </c>
    </row>
    <row r="22" spans="1:3" ht="12.75" hidden="1" customHeight="1" x14ac:dyDescent="0.2">
      <c r="A22" s="12" t="s">
        <v>24</v>
      </c>
      <c r="B22" s="13" t="s">
        <v>25</v>
      </c>
    </row>
    <row r="23" spans="1:3" ht="12" hidden="1" customHeight="1" x14ac:dyDescent="0.2">
      <c r="A23" s="12"/>
      <c r="B23" s="13" t="s">
        <v>26</v>
      </c>
    </row>
    <row r="24" spans="1:3" ht="12.75" hidden="1" customHeight="1" x14ac:dyDescent="0.2">
      <c r="A24" s="12"/>
      <c r="B24" s="13" t="s">
        <v>27</v>
      </c>
    </row>
    <row r="25" spans="1:3" ht="12.75" hidden="1" customHeight="1" x14ac:dyDescent="0.2">
      <c r="A25" s="12"/>
      <c r="B25" s="13" t="s">
        <v>29</v>
      </c>
    </row>
    <row r="26" spans="1:3" ht="13.5" hidden="1" customHeight="1" x14ac:dyDescent="0.2">
      <c r="A26" s="12"/>
      <c r="B26" s="13" t="s">
        <v>30</v>
      </c>
    </row>
    <row r="27" spans="1:3" ht="11.25" hidden="1" customHeight="1" x14ac:dyDescent="0.2">
      <c r="A27" s="12"/>
      <c r="B27" s="13" t="s">
        <v>31</v>
      </c>
    </row>
    <row r="28" spans="1:3" ht="14.25" hidden="1" customHeight="1" x14ac:dyDescent="0.2">
      <c r="A28" s="12" t="s">
        <v>28</v>
      </c>
      <c r="B28" s="13" t="s">
        <v>32</v>
      </c>
    </row>
    <row r="29" spans="1:3" ht="13.5" hidden="1" customHeight="1" x14ac:dyDescent="0.2">
      <c r="A29" s="12" t="s">
        <v>33</v>
      </c>
      <c r="B29" s="13" t="s">
        <v>34</v>
      </c>
    </row>
    <row r="30" spans="1:3" ht="13.5" hidden="1" customHeight="1" x14ac:dyDescent="0.2">
      <c r="A30" s="14"/>
      <c r="B30" s="15"/>
    </row>
    <row r="31" spans="1:3" s="19" customFormat="1" ht="15.75" x14ac:dyDescent="0.25">
      <c r="A31" s="59" t="s">
        <v>135</v>
      </c>
      <c r="B31" s="59"/>
      <c r="C31" s="18"/>
    </row>
    <row r="32" spans="1:3" s="20" customFormat="1" ht="15.75" x14ac:dyDescent="0.25">
      <c r="A32" s="59" t="s">
        <v>133</v>
      </c>
      <c r="B32" s="59"/>
      <c r="C32" s="18"/>
    </row>
    <row r="33" spans="1:3" s="20" customFormat="1" ht="15.75" x14ac:dyDescent="0.25">
      <c r="A33" s="59" t="s">
        <v>134</v>
      </c>
      <c r="B33" s="59"/>
      <c r="C33" s="18"/>
    </row>
    <row r="34" spans="1:3" s="16" customFormat="1" ht="10.9" customHeight="1" x14ac:dyDescent="0.25">
      <c r="A34" s="58"/>
      <c r="B34" s="58"/>
      <c r="C34" s="21"/>
    </row>
    <row r="35" spans="1:3" s="16" customFormat="1" ht="16.149999999999999" customHeight="1" x14ac:dyDescent="0.25">
      <c r="A35" s="22"/>
      <c r="B35" s="23" t="s">
        <v>136</v>
      </c>
      <c r="C35" s="24">
        <v>-11582.91</v>
      </c>
    </row>
    <row r="36" spans="1:3" ht="15.75" x14ac:dyDescent="0.25">
      <c r="A36" s="57"/>
      <c r="B36" s="50" t="s">
        <v>35</v>
      </c>
      <c r="C36" s="17"/>
    </row>
    <row r="37" spans="1:3" ht="15.75" x14ac:dyDescent="0.25">
      <c r="A37" s="26" t="s">
        <v>36</v>
      </c>
      <c r="B37" s="27" t="s">
        <v>37</v>
      </c>
      <c r="C37" s="41">
        <v>8645.76</v>
      </c>
    </row>
    <row r="38" spans="1:3" ht="15.75" x14ac:dyDescent="0.25">
      <c r="A38" s="26" t="s">
        <v>38</v>
      </c>
      <c r="B38" s="27" t="s">
        <v>39</v>
      </c>
      <c r="C38" s="41">
        <v>12210.240000000003</v>
      </c>
    </row>
    <row r="39" spans="1:3" ht="47.25" x14ac:dyDescent="0.25">
      <c r="A39" s="26" t="s">
        <v>40</v>
      </c>
      <c r="B39" s="27" t="s">
        <v>41</v>
      </c>
      <c r="C39" s="41">
        <v>0</v>
      </c>
    </row>
    <row r="40" spans="1:3" ht="15.75" x14ac:dyDescent="0.25">
      <c r="A40" s="26" t="s">
        <v>42</v>
      </c>
      <c r="B40" s="27" t="s">
        <v>43</v>
      </c>
      <c r="C40" s="41">
        <v>0</v>
      </c>
    </row>
    <row r="41" spans="1:3" ht="15.75" x14ac:dyDescent="0.25">
      <c r="A41" s="26"/>
      <c r="B41" s="28" t="s">
        <v>44</v>
      </c>
      <c r="C41" s="42">
        <f>SUM(C37:C40)</f>
        <v>20856.000000000004</v>
      </c>
    </row>
    <row r="42" spans="1:3" ht="15.75" x14ac:dyDescent="0.25">
      <c r="A42" s="26"/>
      <c r="B42" s="50" t="s">
        <v>45</v>
      </c>
      <c r="C42" s="41"/>
    </row>
    <row r="43" spans="1:3" ht="15" customHeight="1" x14ac:dyDescent="0.25">
      <c r="A43" s="26" t="s">
        <v>46</v>
      </c>
      <c r="B43" s="27" t="s">
        <v>47</v>
      </c>
      <c r="C43" s="41">
        <v>1101.05</v>
      </c>
    </row>
    <row r="44" spans="1:3" ht="27" customHeight="1" x14ac:dyDescent="0.25">
      <c r="A44" s="26"/>
      <c r="B44" s="27" t="s">
        <v>48</v>
      </c>
      <c r="C44" s="41"/>
    </row>
    <row r="45" spans="1:3" ht="15" customHeight="1" x14ac:dyDescent="0.25">
      <c r="A45" s="43" t="s">
        <v>49</v>
      </c>
      <c r="B45" s="27" t="s">
        <v>50</v>
      </c>
      <c r="C45" s="41">
        <v>4625.28</v>
      </c>
    </row>
    <row r="46" spans="1:3" ht="15.6" customHeight="1" x14ac:dyDescent="0.25">
      <c r="A46" s="43" t="s">
        <v>51</v>
      </c>
      <c r="B46" s="27" t="s">
        <v>52</v>
      </c>
      <c r="C46" s="41">
        <v>5028.24</v>
      </c>
    </row>
    <row r="47" spans="1:3" ht="15.75" x14ac:dyDescent="0.25">
      <c r="A47" s="43" t="s">
        <v>53</v>
      </c>
      <c r="B47" s="27" t="s">
        <v>54</v>
      </c>
      <c r="C47" s="41">
        <v>1186.24</v>
      </c>
    </row>
    <row r="48" spans="1:3" ht="15.75" x14ac:dyDescent="0.25">
      <c r="A48" s="43" t="s">
        <v>55</v>
      </c>
      <c r="B48" s="27" t="s">
        <v>56</v>
      </c>
      <c r="C48" s="41">
        <v>4747.8720000000003</v>
      </c>
    </row>
    <row r="49" spans="1:3" ht="15.75" x14ac:dyDescent="0.25">
      <c r="A49" s="43" t="s">
        <v>57</v>
      </c>
      <c r="B49" s="27" t="s">
        <v>58</v>
      </c>
      <c r="C49" s="41">
        <v>2295.17</v>
      </c>
    </row>
    <row r="50" spans="1:3" ht="31.5" x14ac:dyDescent="0.25">
      <c r="A50" s="26" t="s">
        <v>59</v>
      </c>
      <c r="B50" s="27" t="s">
        <v>60</v>
      </c>
      <c r="C50" s="41">
        <v>2510.7600000000002</v>
      </c>
    </row>
    <row r="51" spans="1:3" ht="31.15" customHeight="1" x14ac:dyDescent="0.25">
      <c r="A51" s="26" t="s">
        <v>61</v>
      </c>
      <c r="B51" s="27" t="s">
        <v>62</v>
      </c>
      <c r="C51" s="41">
        <v>628.36800000000005</v>
      </c>
    </row>
    <row r="52" spans="1:3" ht="31.5" x14ac:dyDescent="0.25">
      <c r="A52" s="26" t="s">
        <v>63</v>
      </c>
      <c r="B52" s="27" t="s">
        <v>64</v>
      </c>
      <c r="C52" s="41">
        <v>6087.7439999999997</v>
      </c>
    </row>
    <row r="53" spans="1:3" ht="18" customHeight="1" x14ac:dyDescent="0.25">
      <c r="A53" s="26" t="s">
        <v>65</v>
      </c>
      <c r="B53" s="27" t="s">
        <v>66</v>
      </c>
      <c r="C53" s="41">
        <v>9951.3599999999988</v>
      </c>
    </row>
    <row r="54" spans="1:3" ht="16.899999999999999" customHeight="1" x14ac:dyDescent="0.25">
      <c r="A54" s="26" t="s">
        <v>67</v>
      </c>
      <c r="B54" s="27" t="s">
        <v>68</v>
      </c>
      <c r="C54" s="41">
        <v>294.21900000000005</v>
      </c>
    </row>
    <row r="55" spans="1:3" ht="15.75" x14ac:dyDescent="0.25">
      <c r="A55" s="26"/>
      <c r="B55" s="28" t="s">
        <v>69</v>
      </c>
      <c r="C55" s="42">
        <f>SUM(C43:C54)</f>
        <v>38456.302999999993</v>
      </c>
    </row>
    <row r="56" spans="1:3" ht="15.75" x14ac:dyDescent="0.25">
      <c r="A56" s="26"/>
      <c r="B56" s="50" t="s">
        <v>70</v>
      </c>
      <c r="C56" s="41"/>
    </row>
    <row r="57" spans="1:3" ht="15.75" x14ac:dyDescent="0.25">
      <c r="A57" s="29">
        <v>43103</v>
      </c>
      <c r="B57" s="30" t="s">
        <v>71</v>
      </c>
      <c r="C57" s="41">
        <v>9583</v>
      </c>
    </row>
    <row r="58" spans="1:3" ht="12.75" customHeight="1" x14ac:dyDescent="0.25">
      <c r="A58" s="29">
        <v>43134</v>
      </c>
      <c r="B58" s="30" t="s">
        <v>72</v>
      </c>
      <c r="C58" s="41">
        <v>3728.4</v>
      </c>
    </row>
    <row r="59" spans="1:3" ht="13.5" customHeight="1" x14ac:dyDescent="0.25">
      <c r="A59" s="29">
        <v>43162</v>
      </c>
      <c r="B59" s="30" t="s">
        <v>73</v>
      </c>
      <c r="C59" s="41">
        <v>3950.7000000000003</v>
      </c>
    </row>
    <row r="60" spans="1:3" ht="12" customHeight="1" x14ac:dyDescent="0.25">
      <c r="A60" s="29">
        <v>43193</v>
      </c>
      <c r="B60" s="30" t="s">
        <v>74</v>
      </c>
      <c r="C60" s="41">
        <v>276.89999999999998</v>
      </c>
    </row>
    <row r="61" spans="1:3" ht="15.75" x14ac:dyDescent="0.25">
      <c r="A61" s="29">
        <v>43223</v>
      </c>
      <c r="B61" s="30" t="s">
        <v>75</v>
      </c>
      <c r="C61" s="41">
        <v>1807.1000000000001</v>
      </c>
    </row>
    <row r="62" spans="1:3" ht="15.75" x14ac:dyDescent="0.25">
      <c r="A62" s="26"/>
      <c r="B62" s="28" t="s">
        <v>76</v>
      </c>
      <c r="C62" s="42">
        <f>SUM(C57:C61)</f>
        <v>19346.099999999999</v>
      </c>
    </row>
    <row r="63" spans="1:3" ht="15.75" x14ac:dyDescent="0.25">
      <c r="A63" s="26"/>
      <c r="B63" s="50" t="s">
        <v>77</v>
      </c>
      <c r="C63" s="41"/>
    </row>
    <row r="64" spans="1:3" ht="31.5" x14ac:dyDescent="0.25">
      <c r="A64" s="26" t="s">
        <v>78</v>
      </c>
      <c r="B64" s="27" t="s">
        <v>79</v>
      </c>
      <c r="C64" s="41">
        <v>1401.867</v>
      </c>
    </row>
    <row r="65" spans="1:3" ht="37.5" customHeight="1" x14ac:dyDescent="0.25">
      <c r="A65" s="26" t="s">
        <v>80</v>
      </c>
      <c r="B65" s="27" t="s">
        <v>81</v>
      </c>
      <c r="C65" s="41">
        <v>4205.6009999999997</v>
      </c>
    </row>
    <row r="66" spans="1:3" ht="33.75" customHeight="1" x14ac:dyDescent="0.25">
      <c r="A66" s="26" t="s">
        <v>82</v>
      </c>
      <c r="B66" s="27" t="s">
        <v>83</v>
      </c>
      <c r="C66" s="41">
        <v>4205.6009999999997</v>
      </c>
    </row>
    <row r="67" spans="1:3" ht="31.5" x14ac:dyDescent="0.25">
      <c r="A67" s="26" t="s">
        <v>84</v>
      </c>
      <c r="B67" s="27" t="s">
        <v>85</v>
      </c>
      <c r="C67" s="41">
        <v>7107.4079999999994</v>
      </c>
    </row>
    <row r="68" spans="1:3" ht="15.75" x14ac:dyDescent="0.25">
      <c r="A68" s="26"/>
      <c r="B68" s="28" t="s">
        <v>86</v>
      </c>
      <c r="C68" s="42">
        <f>SUM(C64:C67)</f>
        <v>16920.476999999999</v>
      </c>
    </row>
    <row r="69" spans="1:3" ht="31.5" x14ac:dyDescent="0.25">
      <c r="A69" s="31" t="s">
        <v>87</v>
      </c>
      <c r="B69" s="28" t="s">
        <v>88</v>
      </c>
      <c r="C69" s="41">
        <v>7199.7119999999986</v>
      </c>
    </row>
    <row r="70" spans="1:3" ht="15.75" x14ac:dyDescent="0.25">
      <c r="A70" s="31" t="s">
        <v>89</v>
      </c>
      <c r="B70" s="28" t="s">
        <v>141</v>
      </c>
      <c r="C70" s="41">
        <v>2007.6119999999994</v>
      </c>
    </row>
    <row r="71" spans="1:3" ht="15" customHeight="1" x14ac:dyDescent="0.25">
      <c r="A71" s="31"/>
      <c r="B71" s="28" t="s">
        <v>90</v>
      </c>
      <c r="C71" s="42">
        <f>SUM(C69:C70)</f>
        <v>9207.3239999999987</v>
      </c>
    </row>
    <row r="72" spans="1:3" ht="15.75" x14ac:dyDescent="0.25">
      <c r="A72" s="31" t="s">
        <v>91</v>
      </c>
      <c r="B72" s="28" t="s">
        <v>92</v>
      </c>
      <c r="C72" s="42">
        <v>1052.3</v>
      </c>
    </row>
    <row r="73" spans="1:3" ht="15" customHeight="1" x14ac:dyDescent="0.25">
      <c r="A73" s="31" t="s">
        <v>93</v>
      </c>
      <c r="B73" s="28" t="s">
        <v>94</v>
      </c>
      <c r="C73" s="42">
        <v>1120.3900000000001</v>
      </c>
    </row>
    <row r="74" spans="1:3" ht="15.75" x14ac:dyDescent="0.25">
      <c r="A74" s="31"/>
      <c r="B74" s="28"/>
      <c r="C74" s="41"/>
    </row>
    <row r="75" spans="1:3" ht="27" customHeight="1" x14ac:dyDescent="0.25">
      <c r="A75" s="31"/>
      <c r="B75" s="51" t="s">
        <v>95</v>
      </c>
      <c r="C75" s="41"/>
    </row>
    <row r="76" spans="1:3" ht="14.25" customHeight="1" x14ac:dyDescent="0.25">
      <c r="A76" s="26" t="s">
        <v>96</v>
      </c>
      <c r="B76" s="27" t="s">
        <v>97</v>
      </c>
      <c r="C76" s="41">
        <v>4045.1999999999994</v>
      </c>
    </row>
    <row r="77" spans="1:3" ht="35.25" customHeight="1" x14ac:dyDescent="0.25">
      <c r="A77" s="26"/>
      <c r="B77" s="27" t="s">
        <v>98</v>
      </c>
      <c r="C77" s="41">
        <v>3938.52</v>
      </c>
    </row>
    <row r="78" spans="1:3" ht="34.5" customHeight="1" x14ac:dyDescent="0.25">
      <c r="A78" s="26"/>
      <c r="B78" s="27" t="s">
        <v>99</v>
      </c>
      <c r="C78" s="41">
        <v>3938.52</v>
      </c>
    </row>
    <row r="79" spans="1:3" ht="16.5" customHeight="1" x14ac:dyDescent="0.25">
      <c r="A79" s="26"/>
      <c r="B79" s="28" t="s">
        <v>100</v>
      </c>
      <c r="C79" s="42">
        <f>SUM(C76:C78)</f>
        <v>11922.24</v>
      </c>
    </row>
    <row r="80" spans="1:3" ht="15.75" x14ac:dyDescent="0.25">
      <c r="A80" s="26"/>
      <c r="B80" s="50" t="s">
        <v>101</v>
      </c>
      <c r="C80" s="41"/>
    </row>
    <row r="81" spans="1:3" ht="15.75" x14ac:dyDescent="0.25">
      <c r="A81" s="26" t="s">
        <v>102</v>
      </c>
      <c r="B81" s="27" t="s">
        <v>103</v>
      </c>
      <c r="C81" s="41">
        <v>0</v>
      </c>
    </row>
    <row r="82" spans="1:3" ht="15.75" x14ac:dyDescent="0.25">
      <c r="A82" s="32"/>
      <c r="B82" s="33" t="s">
        <v>104</v>
      </c>
      <c r="C82" s="41">
        <v>443.11</v>
      </c>
    </row>
    <row r="83" spans="1:3" ht="12" customHeight="1" x14ac:dyDescent="0.25">
      <c r="A83" s="34"/>
      <c r="B83" s="33" t="s">
        <v>105</v>
      </c>
      <c r="C83" s="41"/>
    </row>
    <row r="84" spans="1:3" ht="15.75" x14ac:dyDescent="0.25">
      <c r="A84" s="34"/>
      <c r="B84" s="35" t="s">
        <v>106</v>
      </c>
      <c r="C84" s="41">
        <v>0</v>
      </c>
    </row>
    <row r="85" spans="1:3" ht="15.75" x14ac:dyDescent="0.25">
      <c r="A85" s="34" t="s">
        <v>107</v>
      </c>
      <c r="B85" s="36" t="s">
        <v>108</v>
      </c>
      <c r="C85" s="41"/>
    </row>
    <row r="86" spans="1:3" ht="15.75" x14ac:dyDescent="0.25">
      <c r="A86" s="34" t="s">
        <v>109</v>
      </c>
      <c r="B86" s="36" t="s">
        <v>110</v>
      </c>
      <c r="C86" s="41"/>
    </row>
    <row r="87" spans="1:3" ht="15.75" x14ac:dyDescent="0.25">
      <c r="A87" s="34" t="s">
        <v>111</v>
      </c>
      <c r="B87" s="36" t="s">
        <v>112</v>
      </c>
      <c r="C87" s="41">
        <v>996.96</v>
      </c>
    </row>
    <row r="88" spans="1:3" ht="15.75" x14ac:dyDescent="0.25">
      <c r="A88" s="34" t="s">
        <v>10</v>
      </c>
      <c r="B88" s="36" t="s">
        <v>113</v>
      </c>
      <c r="C88" s="41"/>
    </row>
    <row r="89" spans="1:3" ht="15.75" x14ac:dyDescent="0.25">
      <c r="A89" s="34" t="s">
        <v>12</v>
      </c>
      <c r="B89" s="36" t="s">
        <v>114</v>
      </c>
      <c r="C89" s="41"/>
    </row>
    <row r="90" spans="1:3" ht="15.75" x14ac:dyDescent="0.25">
      <c r="A90" s="34"/>
      <c r="B90" s="33" t="s">
        <v>115</v>
      </c>
      <c r="C90" s="41">
        <v>0</v>
      </c>
    </row>
    <row r="91" spans="1:3" ht="15.75" x14ac:dyDescent="0.25">
      <c r="A91" s="34" t="s">
        <v>107</v>
      </c>
      <c r="B91" s="33" t="s">
        <v>116</v>
      </c>
      <c r="C91" s="41"/>
    </row>
    <row r="92" spans="1:3" ht="15.75" x14ac:dyDescent="0.25">
      <c r="A92" s="34" t="s">
        <v>109</v>
      </c>
      <c r="B92" s="33" t="s">
        <v>113</v>
      </c>
      <c r="C92" s="41"/>
    </row>
    <row r="93" spans="1:3" ht="15.75" x14ac:dyDescent="0.25">
      <c r="A93" s="34" t="s">
        <v>111</v>
      </c>
      <c r="B93" s="36" t="s">
        <v>117</v>
      </c>
      <c r="C93" s="41"/>
    </row>
    <row r="94" spans="1:3" ht="17.25" customHeight="1" x14ac:dyDescent="0.25">
      <c r="A94" s="32"/>
      <c r="B94" s="33" t="s">
        <v>118</v>
      </c>
      <c r="C94" s="41"/>
    </row>
    <row r="95" spans="1:3" ht="15.75" x14ac:dyDescent="0.25">
      <c r="A95" s="26" t="s">
        <v>119</v>
      </c>
      <c r="B95" s="27" t="s">
        <v>120</v>
      </c>
      <c r="C95" s="41">
        <v>0</v>
      </c>
    </row>
    <row r="96" spans="1:3" ht="15.75" x14ac:dyDescent="0.25">
      <c r="A96" s="26"/>
      <c r="B96" s="37" t="s">
        <v>121</v>
      </c>
      <c r="C96" s="41">
        <v>781.21999999999991</v>
      </c>
    </row>
    <row r="97" spans="1:3" ht="15.75" x14ac:dyDescent="0.25">
      <c r="A97" s="26"/>
      <c r="B97" s="30" t="s">
        <v>122</v>
      </c>
      <c r="C97" s="41">
        <v>2100</v>
      </c>
    </row>
    <row r="98" spans="1:3" ht="31.5" x14ac:dyDescent="0.25">
      <c r="A98" s="26"/>
      <c r="B98" s="33" t="s">
        <v>123</v>
      </c>
      <c r="C98" s="41">
        <v>360</v>
      </c>
    </row>
    <row r="99" spans="1:3" ht="15.75" x14ac:dyDescent="0.25">
      <c r="A99" s="26"/>
      <c r="B99" s="36" t="s">
        <v>124</v>
      </c>
      <c r="C99" s="41">
        <v>3214.5750000000003</v>
      </c>
    </row>
    <row r="100" spans="1:3" ht="15.75" x14ac:dyDescent="0.25">
      <c r="A100" s="32"/>
      <c r="B100" s="38" t="s">
        <v>125</v>
      </c>
      <c r="C100" s="41">
        <v>914.58500000000004</v>
      </c>
    </row>
    <row r="101" spans="1:3" ht="15.75" x14ac:dyDescent="0.25">
      <c r="A101" s="26"/>
      <c r="B101" s="36" t="s">
        <v>126</v>
      </c>
      <c r="C101" s="41">
        <v>800</v>
      </c>
    </row>
    <row r="102" spans="1:3" ht="15.75" x14ac:dyDescent="0.25">
      <c r="A102" s="26"/>
      <c r="B102" s="33" t="s">
        <v>127</v>
      </c>
      <c r="C102" s="41">
        <v>868.82849999999996</v>
      </c>
    </row>
    <row r="103" spans="1:3" ht="19.5" customHeight="1" x14ac:dyDescent="0.25">
      <c r="A103" s="26"/>
      <c r="B103" s="33" t="s">
        <v>128</v>
      </c>
      <c r="C103" s="41">
        <v>440.44920000000008</v>
      </c>
    </row>
    <row r="104" spans="1:3" ht="31.5" x14ac:dyDescent="0.25">
      <c r="A104" s="26"/>
      <c r="B104" s="33" t="s">
        <v>129</v>
      </c>
      <c r="C104" s="41">
        <v>389.4</v>
      </c>
    </row>
    <row r="105" spans="1:3" ht="15.75" x14ac:dyDescent="0.25">
      <c r="A105" s="26"/>
      <c r="B105" s="37" t="s">
        <v>130</v>
      </c>
      <c r="C105" s="41">
        <v>456.61860000000007</v>
      </c>
    </row>
    <row r="106" spans="1:3" ht="15.75" x14ac:dyDescent="0.25">
      <c r="A106" s="39"/>
      <c r="B106" s="28" t="s">
        <v>131</v>
      </c>
      <c r="C106" s="42">
        <f>SUM(C82:C105)</f>
        <v>11765.746300000001</v>
      </c>
    </row>
    <row r="107" spans="1:3" ht="14.25" customHeight="1" x14ac:dyDescent="0.25">
      <c r="A107" s="26"/>
      <c r="B107" s="40" t="s">
        <v>132</v>
      </c>
      <c r="C107" s="42">
        <f>28937.304</f>
        <v>28937.304</v>
      </c>
    </row>
    <row r="108" spans="1:3" ht="15.75" x14ac:dyDescent="0.25">
      <c r="A108" s="26"/>
      <c r="B108" s="28" t="s">
        <v>142</v>
      </c>
      <c r="C108" s="42">
        <f>C41+C55+C62+C68+C71+C72+C73+C79+C106+C107</f>
        <v>159584.18429999999</v>
      </c>
    </row>
    <row r="109" spans="1:3" s="47" customFormat="1" ht="15.75" x14ac:dyDescent="0.25">
      <c r="A109" s="44"/>
      <c r="B109" s="45" t="s">
        <v>137</v>
      </c>
      <c r="C109" s="46">
        <v>169608.6</v>
      </c>
    </row>
    <row r="110" spans="1:3" s="20" customFormat="1" ht="15.75" x14ac:dyDescent="0.25">
      <c r="A110" s="44"/>
      <c r="B110" s="45" t="s">
        <v>138</v>
      </c>
      <c r="C110" s="46">
        <v>168715.78</v>
      </c>
    </row>
    <row r="111" spans="1:3" s="20" customFormat="1" ht="15.75" x14ac:dyDescent="0.25">
      <c r="A111" s="48"/>
      <c r="B111" s="45" t="s">
        <v>140</v>
      </c>
      <c r="C111" s="24">
        <f>C110-C108</f>
        <v>9131.5957000000053</v>
      </c>
    </row>
    <row r="112" spans="1:3" s="20" customFormat="1" ht="15.75" x14ac:dyDescent="0.25">
      <c r="A112" s="48"/>
      <c r="B112" s="45" t="s">
        <v>139</v>
      </c>
      <c r="C112" s="24">
        <f>C35+C111</f>
        <v>-2451.3142999999945</v>
      </c>
    </row>
    <row r="113" spans="1:3" s="16" customFormat="1" ht="15.75" x14ac:dyDescent="0.25">
      <c r="A113" s="49"/>
      <c r="C113" s="25"/>
    </row>
    <row r="114" spans="1:3" s="16" customFormat="1" ht="15.75" x14ac:dyDescent="0.25">
      <c r="A114" s="49"/>
      <c r="C114" s="25"/>
    </row>
    <row r="115" spans="1:3" s="16" customFormat="1" ht="15.75" x14ac:dyDescent="0.25">
      <c r="A115" s="49"/>
      <c r="C115" s="25"/>
    </row>
    <row r="116" spans="1:3" s="16" customFormat="1" ht="15.75" x14ac:dyDescent="0.25">
      <c r="A116" s="49"/>
      <c r="C116" s="25"/>
    </row>
  </sheetData>
  <mergeCells count="4">
    <mergeCell ref="A34:B34"/>
    <mergeCell ref="A31:B31"/>
    <mergeCell ref="A32:B32"/>
    <mergeCell ref="A33:B3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2024-02-07T04:29:12Z</dcterms:created>
  <dcterms:modified xsi:type="dcterms:W3CDTF">2024-03-15T02:51:55Z</dcterms:modified>
</cp:coreProperties>
</file>