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ервостроителей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8" i="1" l="1"/>
  <c r="C12" i="1"/>
  <c r="C25" i="1"/>
  <c r="C34" i="1"/>
  <c r="C40" i="1"/>
  <c r="C44" i="1"/>
  <c r="C55" i="1"/>
  <c r="C76" i="1"/>
  <c r="C79" i="1" l="1"/>
  <c r="C85" i="1" s="1"/>
  <c r="C86" i="1" s="1"/>
</calcChain>
</file>

<file path=xl/sharedStrings.xml><?xml version="1.0" encoding="utf-8"?>
<sst xmlns="http://schemas.openxmlformats.org/spreadsheetml/2006/main" count="120" uniqueCount="116">
  <si>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</si>
  <si>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</si>
  <si>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</si>
  <si>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</si>
  <si>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</si>
  <si>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</si>
  <si>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</si>
  <si>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</si>
  <si>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</si>
  <si>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</si>
  <si>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</si>
  <si>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</si>
  <si>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</si>
  <si>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</si>
  <si>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и отмостки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</si>
  <si>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</si>
  <si>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</si>
  <si>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</si>
  <si>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</si>
  <si>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</si>
  <si>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</si>
  <si>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</si>
  <si>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</si>
  <si>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</si>
  <si>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</si>
  <si>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</si>
  <si>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</si>
  <si>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</si>
  <si>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</si>
  <si>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</si>
  <si>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</si>
  <si>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</si>
  <si>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</si>
  <si>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</si>
  <si>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</si>
  <si>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</si>
  <si>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</si>
  <si>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</si>
  <si>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</si>
  <si>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</si>
  <si>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</si>
  <si>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</si>
  <si>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</si>
  <si>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</si>
  <si>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</si>
  <si>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</si>
  <si>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</si>
  <si>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</si>
  <si>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</si>
  <si>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</si>
  <si>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</si>
  <si>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</si>
  <si>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>Проведение тех. осмотров  и устран. неисправнв системах ЦО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</si>
  <si>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</si>
  <si>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</si>
  <si>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</si>
  <si>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</si>
  <si>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</si>
  <si>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</si>
  <si>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</si>
  <si>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</si>
  <si>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</si>
  <si>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</si>
  <si>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</si>
  <si>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</si>
  <si>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</si>
  <si>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</si>
  <si>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</si>
  <si>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</si>
  <si>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</si>
  <si>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</si>
  <si>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</si>
  <si>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</si>
  <si>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</si>
  <si>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</si>
  <si>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</si>
  <si>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установка розетки для подключения компрессора для промывки системы отопления:</t>
  </si>
  <si>
    <t>а</t>
  </si>
  <si>
    <t>установка автоматического выключателя ВА 47-29 3Р 20 А</t>
  </si>
  <si>
    <t>б</t>
  </si>
  <si>
    <t>установка розетки</t>
  </si>
  <si>
    <t>в</t>
  </si>
  <si>
    <t>устройство провода ПВ 1*4/кабеля КГХЛ 4*4</t>
  </si>
  <si>
    <t xml:space="preserve"> 9.2</t>
  </si>
  <si>
    <t>Текущий ремонт систем водоснабжения и водоотведения (непредвиденные работы)</t>
  </si>
  <si>
    <t>монтаж  и подключение прибора учета тепловой энергии с переврезкой сборки ГВС с заменой крана шарового в ИТП (ВНОВЬ)</t>
  </si>
  <si>
    <t>подготовка оборудования ИТП к промывке системы отопления:</t>
  </si>
  <si>
    <t>устройство ниппеля Ду 20мм</t>
  </si>
  <si>
    <t>устройство ниппеля 25*20</t>
  </si>
  <si>
    <t>смена крана шарового Ду 20мм</t>
  </si>
  <si>
    <t>г</t>
  </si>
  <si>
    <t>уплотнение соединений сантехническим льном</t>
  </si>
  <si>
    <t>д</t>
  </si>
  <si>
    <t>устройство сантехнической паронитовой прокладки</t>
  </si>
  <si>
    <t>дополнительная обработка подвала после засора</t>
  </si>
  <si>
    <t xml:space="preserve"> 9.3</t>
  </si>
  <si>
    <t>Текущий ремонт конструктивных элементов (непредвиденные работы)</t>
  </si>
  <si>
    <t>очистка кровли от снежных наносов</t>
  </si>
  <si>
    <t>закрытие чердачного люка 1 под</t>
  </si>
  <si>
    <t>навеска замка на чердачный люк 1 под</t>
  </si>
  <si>
    <t>транспортные услуги (вывоз травы)</t>
  </si>
  <si>
    <t xml:space="preserve">                                    Итого по п.9</t>
  </si>
  <si>
    <t>Размер платы на содержание</t>
  </si>
  <si>
    <t>по управлению и обслуживанию</t>
  </si>
  <si>
    <t>МКД по ул.Первостроителей 8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</si>
  <si>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</si>
  <si>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</si>
  <si>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</si>
  <si>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</si>
  <si>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</si>
  <si>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</si>
  <si>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>10.Обслуживание слаботочных устройств</t>
  </si>
  <si>
    <t>11.Управление многоквартирным домом</t>
  </si>
  <si>
    <t xml:space="preserve">             Сумма затрат по дому</t>
  </si>
  <si>
    <t>Доп.средства на ремонт (начислено)</t>
  </si>
  <si>
    <t>Доп.средства на ремонт (оплачено)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</si>
</sst>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2" fillId="0" borderId="0" xfId="0" applyFont="1"/>
    <xf numFmtId="0" fontId="1" fillId="0" borderId="1" xfId="0" applyFont="1" applyFill="1" applyBorder="1"/>
    <xf numFmtId="2" fontId="2" fillId="0" borderId="0" xfId="0" applyNumberFormat="1" applyFont="1"/>
    <xf numFmtId="0" fontId="3" fillId="0" borderId="0" xfId="0" applyFont="1" applyFill="1"/>
    <xf numFmtId="0" fontId="3" fillId="0" borderId="0" xfId="0" applyFont="1"/>
    <xf numFmtId="2" fontId="3" fillId="0" borderId="0" xfId="1" applyNumberFormat="1" applyFont="1" applyFill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5" fillId="0" borderId="0" xfId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wrapText="1"/>
    </xf>
    <xf numFmtId="2" fontId="5" fillId="0" borderId="2" xfId="0" applyNumberFormat="1" applyFont="1" applyFill="1" applyBorder="1"/>
    <xf numFmtId="2" fontId="3" fillId="0" borderId="0" xfId="0" applyNumberFormat="1" applyFont="1"/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/>
    <xf numFmtId="0" fontId="5" fillId="0" borderId="2" xfId="0" applyFont="1" applyFill="1" applyBorder="1" applyAlignment="1">
      <alignment wrapText="1"/>
    </xf>
    <xf numFmtId="2" fontId="3" fillId="0" borderId="0" xfId="0" applyNumberFormat="1" applyFont="1" applyFill="1"/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/>
    <xf numFmtId="2" fontId="3" fillId="0" borderId="2" xfId="0" applyNumberFormat="1" applyFont="1" applyFill="1" applyBorder="1"/>
    <xf numFmtId="0" fontId="5" fillId="0" borderId="2" xfId="0" applyFont="1" applyFill="1" applyBorder="1" applyAlignment="1">
      <alignment horizontal="center" wrapText="1"/>
    </xf>
    <xf numFmtId="0" fontId="5" fillId="0" borderId="2" xfId="0" applyFont="1" applyFill="1" applyBorder="1"/>
    <xf numFmtId="0" fontId="3" fillId="0" borderId="2" xfId="1" applyFont="1" applyBorder="1" applyAlignment="1">
      <alignment horizontal="center"/>
    </xf>
    <xf numFmtId="0" fontId="5" fillId="0" borderId="2" xfId="1" applyFont="1" applyBorder="1"/>
    <xf numFmtId="2" fontId="5" fillId="0" borderId="2" xfId="1" applyNumberFormat="1" applyFont="1" applyFill="1" applyBorder="1" applyAlignment="1"/>
    <xf numFmtId="0" fontId="3" fillId="0" borderId="0" xfId="0" applyFont="1" applyFill="1" applyAlignment="1">
      <alignment wrapText="1"/>
    </xf>
    <xf numFmtId="0" fontId="3" fillId="0" borderId="2" xfId="1" applyFont="1" applyBorder="1" applyAlignment="1">
      <alignment horizontal="center" wrapText="1"/>
    </xf>
    <xf numFmtId="2" fontId="5" fillId="0" borderId="2" xfId="1" applyNumberFormat="1" applyFont="1" applyBorder="1" applyAlignment="1">
      <alignment wrapText="1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16" fontId="3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/>
    <xf numFmtId="2" fontId="3" fillId="0" borderId="0" xfId="0" applyNumberFormat="1" applyFont="1" applyFill="1" applyBorder="1"/>
    <xf numFmtId="0" fontId="5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abSelected="1" topLeftCell="A58" workbookViewId="0">
      <selection activeCell="F81" sqref="F81"/>
    </sheetView>
  </sheetViews>
  <sheetFormatPr defaultColWidth="9.140625" defaultRowHeight="11.25" x14ac:dyDescent="0.2"/>
  <cols>
    <col min="1" max="1" width="5.85546875" style="36" customWidth="1"/>
    <col min="2" max="2" width="73.7109375" style="1" customWidth="1"/>
    <col min="3" max="3" width="14.7109375" style="1" customWidth="1"/>
    <col min="4" max="200" width="9.140625" style="1" customWidth="1"/>
    <col min="201" max="201" width="4.28515625" style="1" customWidth="1"/>
    <col min="202" max="202" width="49.5703125" style="1" customWidth="1"/>
    <col min="203" max="203" width="10.140625" style="1" customWidth="1"/>
    <col min="204" max="204" width="6.42578125" style="1" customWidth="1"/>
    <col min="205" max="205" width="8.140625" style="1" customWidth="1"/>
    <col min="206" max="206" width="6.85546875" style="1" customWidth="1"/>
    <col min="207" max="207" width="9" style="1" customWidth="1"/>
    <col min="208" max="208" width="9.5703125" style="1" bestFit="1" customWidth="1"/>
    <col min="209" max="16384" width="9.140625" style="1"/>
  </cols>
  <sheetData>
    <row r="1" spans="1:3" s="7" customFormat="1" ht="15.75" x14ac:dyDescent="0.25">
      <c r="A1" s="39" t="s">
        <v>105</v>
      </c>
      <c r="B1" s="39"/>
      <c r="C1" s="6"/>
    </row>
    <row r="2" spans="1:3" s="8" customFormat="1" ht="15.75" x14ac:dyDescent="0.25">
      <c r="A2" s="39" t="s">
        <v>103</v>
      </c>
      <c r="B2" s="39"/>
      <c r="C2" s="6"/>
    </row>
    <row r="3" spans="1:3" s="8" customFormat="1" ht="15.75" x14ac:dyDescent="0.25">
      <c r="A3" s="39" t="s">
        <v>104</v>
      </c>
      <c r="B3" s="39"/>
      <c r="C3" s="6"/>
    </row>
    <row r="4" spans="1:3" s="8" customFormat="1" ht="12.6" customHeight="1" x14ac:dyDescent="0.25">
      <c r="A4" s="9"/>
      <c r="B4" s="9"/>
      <c r="C4" s="6"/>
    </row>
    <row r="5" spans="1:3" s="4" customFormat="1" ht="16.899999999999999" customHeight="1" x14ac:dyDescent="0.25">
      <c r="A5" s="10"/>
      <c r="B5" s="11" t="s">
        <v>106</v>
      </c>
      <c r="C5" s="12">
        <v>-30145.692099999993</v>
      </c>
    </row>
    <row r="6" spans="1:3" ht="15.75" x14ac:dyDescent="0.25">
      <c r="A6" s="32"/>
      <c r="B6" s="16" t="s">
        <v>0</v>
      </c>
      <c r="C6" s="15"/>
    </row>
    <row r="7" spans="1:3" ht="15.75" x14ac:dyDescent="0.25">
      <c r="A7" s="10" t="s">
        <v>1</v>
      </c>
      <c r="B7" s="14" t="s">
        <v>2</v>
      </c>
      <c r="C7" s="15"/>
    </row>
    <row r="8" spans="1:3" ht="24" customHeight="1" x14ac:dyDescent="0.25">
      <c r="A8" s="10"/>
      <c r="B8" s="14" t="s">
        <v>3</v>
      </c>
      <c r="C8" s="21">
        <v>6883.7759999999989</v>
      </c>
    </row>
    <row r="9" spans="1:3" ht="15.75" x14ac:dyDescent="0.25">
      <c r="A9" s="33" t="s">
        <v>4</v>
      </c>
      <c r="B9" s="14" t="s">
        <v>5</v>
      </c>
      <c r="C9" s="21">
        <v>0</v>
      </c>
    </row>
    <row r="10" spans="1:3" ht="15.75" x14ac:dyDescent="0.25">
      <c r="A10" s="10"/>
      <c r="B10" s="14" t="s">
        <v>3</v>
      </c>
      <c r="C10" s="21">
        <v>12152.280000000004</v>
      </c>
    </row>
    <row r="11" spans="1:3" ht="47.25" x14ac:dyDescent="0.25">
      <c r="A11" s="10" t="s">
        <v>6</v>
      </c>
      <c r="B11" s="14" t="s">
        <v>7</v>
      </c>
      <c r="C11" s="21">
        <v>10144.959999999999</v>
      </c>
    </row>
    <row r="12" spans="1:3" ht="15.75" x14ac:dyDescent="0.25">
      <c r="A12" s="10"/>
      <c r="B12" s="16" t="s">
        <v>8</v>
      </c>
      <c r="C12" s="12">
        <f>SUM(C8:C11)</f>
        <v>29181.016000000003</v>
      </c>
    </row>
    <row r="13" spans="1:3" ht="31.5" x14ac:dyDescent="0.25">
      <c r="A13" s="10" t="s">
        <v>9</v>
      </c>
      <c r="B13" s="16" t="s">
        <v>10</v>
      </c>
      <c r="C13" s="21"/>
    </row>
    <row r="14" spans="1:3" ht="15.75" x14ac:dyDescent="0.25">
      <c r="A14" s="10" t="s">
        <v>11</v>
      </c>
      <c r="B14" s="14" t="s">
        <v>12</v>
      </c>
      <c r="C14" s="21">
        <v>745.54200000000003</v>
      </c>
    </row>
    <row r="15" spans="1:3" ht="15.75" x14ac:dyDescent="0.25">
      <c r="A15" s="10" t="s">
        <v>13</v>
      </c>
      <c r="B15" s="14" t="s">
        <v>14</v>
      </c>
      <c r="C15" s="21">
        <v>6951.0743999999986</v>
      </c>
    </row>
    <row r="16" spans="1:3" ht="14.25" customHeight="1" x14ac:dyDescent="0.25">
      <c r="A16" s="10" t="s">
        <v>15</v>
      </c>
      <c r="B16" s="14" t="s">
        <v>16</v>
      </c>
      <c r="C16" s="21">
        <v>4262.8608000000004</v>
      </c>
    </row>
    <row r="17" spans="1:3" ht="15.75" x14ac:dyDescent="0.25">
      <c r="A17" s="10" t="s">
        <v>17</v>
      </c>
      <c r="B17" s="14" t="s">
        <v>18</v>
      </c>
      <c r="C17" s="21">
        <v>1294.08</v>
      </c>
    </row>
    <row r="18" spans="1:3" ht="15.75" x14ac:dyDescent="0.25">
      <c r="A18" s="10" t="s">
        <v>19</v>
      </c>
      <c r="B18" s="14" t="s">
        <v>20</v>
      </c>
      <c r="C18" s="21">
        <v>11990.020800000002</v>
      </c>
    </row>
    <row r="19" spans="1:3" ht="15.75" x14ac:dyDescent="0.25">
      <c r="A19" s="10" t="s">
        <v>21</v>
      </c>
      <c r="B19" s="14" t="s">
        <v>22</v>
      </c>
      <c r="C19" s="21">
        <v>2275.6200000000003</v>
      </c>
    </row>
    <row r="20" spans="1:3" ht="12.75" customHeight="1" x14ac:dyDescent="0.25">
      <c r="A20" s="10" t="s">
        <v>23</v>
      </c>
      <c r="B20" s="14" t="s">
        <v>24</v>
      </c>
      <c r="C20" s="21">
        <v>3110.1867999999999</v>
      </c>
    </row>
    <row r="21" spans="1:3" ht="31.5" x14ac:dyDescent="0.25">
      <c r="A21" s="10" t="s">
        <v>25</v>
      </c>
      <c r="B21" s="14" t="s">
        <v>26</v>
      </c>
      <c r="C21" s="21">
        <v>925.38000000000011</v>
      </c>
    </row>
    <row r="22" spans="1:3" ht="47.25" x14ac:dyDescent="0.25">
      <c r="A22" s="10" t="s">
        <v>27</v>
      </c>
      <c r="B22" s="14" t="s">
        <v>28</v>
      </c>
      <c r="C22" s="21">
        <v>9611.7839999999997</v>
      </c>
    </row>
    <row r="23" spans="1:3" ht="15.75" x14ac:dyDescent="0.25">
      <c r="A23" s="10" t="s">
        <v>29</v>
      </c>
      <c r="B23" s="14" t="s">
        <v>30</v>
      </c>
      <c r="C23" s="21">
        <v>9171.6095999999998</v>
      </c>
    </row>
    <row r="24" spans="1:3" ht="15.75" x14ac:dyDescent="0.25">
      <c r="A24" s="10" t="s">
        <v>31</v>
      </c>
      <c r="B24" s="14" t="s">
        <v>32</v>
      </c>
      <c r="C24" s="21">
        <v>294.47399999999999</v>
      </c>
    </row>
    <row r="25" spans="1:3" ht="15.75" x14ac:dyDescent="0.25">
      <c r="A25" s="10"/>
      <c r="B25" s="16" t="s">
        <v>33</v>
      </c>
      <c r="C25" s="12">
        <f>SUM(C14:C24)</f>
        <v>50632.632400000002</v>
      </c>
    </row>
    <row r="26" spans="1:3" ht="13.5" customHeight="1" x14ac:dyDescent="0.25">
      <c r="A26" s="10"/>
      <c r="B26" s="22" t="s">
        <v>34</v>
      </c>
      <c r="C26" s="21"/>
    </row>
    <row r="27" spans="1:3" ht="31.5" x14ac:dyDescent="0.25">
      <c r="A27" s="10" t="s">
        <v>35</v>
      </c>
      <c r="B27" s="14" t="s">
        <v>36</v>
      </c>
      <c r="C27" s="21"/>
    </row>
    <row r="28" spans="1:3" ht="14.25" customHeight="1" x14ac:dyDescent="0.25">
      <c r="A28" s="10"/>
      <c r="B28" s="14" t="s">
        <v>37</v>
      </c>
      <c r="C28" s="21">
        <v>9502.5</v>
      </c>
    </row>
    <row r="29" spans="1:3" ht="13.5" customHeight="1" x14ac:dyDescent="0.25">
      <c r="A29" s="10"/>
      <c r="B29" s="14" t="s">
        <v>38</v>
      </c>
      <c r="C29" s="21">
        <v>1816.4</v>
      </c>
    </row>
    <row r="30" spans="1:3" ht="11.25" customHeight="1" x14ac:dyDescent="0.25">
      <c r="A30" s="10"/>
      <c r="B30" s="14" t="s">
        <v>39</v>
      </c>
      <c r="C30" s="21">
        <v>1924.7</v>
      </c>
    </row>
    <row r="31" spans="1:3" ht="13.5" customHeight="1" x14ac:dyDescent="0.25">
      <c r="A31" s="10"/>
      <c r="B31" s="14" t="s">
        <v>40</v>
      </c>
      <c r="C31" s="21">
        <v>134.9</v>
      </c>
    </row>
    <row r="32" spans="1:3" ht="15.75" x14ac:dyDescent="0.25">
      <c r="A32" s="10"/>
      <c r="B32" s="14" t="s">
        <v>41</v>
      </c>
      <c r="C32" s="21">
        <v>3252.78</v>
      </c>
    </row>
    <row r="33" spans="1:3" ht="15.75" x14ac:dyDescent="0.25">
      <c r="A33" s="10" t="s">
        <v>42</v>
      </c>
      <c r="B33" s="14" t="s">
        <v>43</v>
      </c>
      <c r="C33" s="21">
        <v>77.47</v>
      </c>
    </row>
    <row r="34" spans="1:3" ht="15.75" x14ac:dyDescent="0.25">
      <c r="A34" s="10"/>
      <c r="B34" s="16" t="s">
        <v>44</v>
      </c>
      <c r="C34" s="12">
        <f>SUM(C28:C33)</f>
        <v>16708.75</v>
      </c>
    </row>
    <row r="35" spans="1:3" ht="15.75" x14ac:dyDescent="0.25">
      <c r="A35" s="10"/>
      <c r="B35" s="22" t="s">
        <v>45</v>
      </c>
      <c r="C35" s="21"/>
    </row>
    <row r="36" spans="1:3" ht="31.5" x14ac:dyDescent="0.25">
      <c r="A36" s="10" t="s">
        <v>46</v>
      </c>
      <c r="B36" s="14" t="s">
        <v>47</v>
      </c>
      <c r="C36" s="21">
        <v>1403.0820000000001</v>
      </c>
    </row>
    <row r="37" spans="1:3" ht="15.75" x14ac:dyDescent="0.25">
      <c r="A37" s="10" t="s">
        <v>48</v>
      </c>
      <c r="B37" s="14" t="s">
        <v>49</v>
      </c>
      <c r="C37" s="21">
        <v>7113.5680000000002</v>
      </c>
    </row>
    <row r="38" spans="1:3" ht="31.5" x14ac:dyDescent="0.25">
      <c r="A38" s="10" t="s">
        <v>50</v>
      </c>
      <c r="B38" s="14" t="s">
        <v>51</v>
      </c>
      <c r="C38" s="21">
        <v>2806.1640000000002</v>
      </c>
    </row>
    <row r="39" spans="1:3" ht="15.75" x14ac:dyDescent="0.25">
      <c r="A39" s="10"/>
      <c r="B39" s="14" t="s">
        <v>52</v>
      </c>
      <c r="C39" s="21">
        <v>2806.1640000000002</v>
      </c>
    </row>
    <row r="40" spans="1:3" ht="15.75" x14ac:dyDescent="0.25">
      <c r="A40" s="10"/>
      <c r="B40" s="16" t="s">
        <v>53</v>
      </c>
      <c r="C40" s="12">
        <f>SUM(C36:C39)</f>
        <v>14128.978000000001</v>
      </c>
    </row>
    <row r="41" spans="1:3" ht="15.75" x14ac:dyDescent="0.25">
      <c r="A41" s="10"/>
      <c r="B41" s="22" t="s">
        <v>54</v>
      </c>
      <c r="C41" s="21"/>
    </row>
    <row r="42" spans="1:3" ht="31.5" x14ac:dyDescent="0.25">
      <c r="A42" s="10" t="s">
        <v>55</v>
      </c>
      <c r="B42" s="14" t="s">
        <v>56</v>
      </c>
      <c r="C42" s="21">
        <v>7205.9520000000002</v>
      </c>
    </row>
    <row r="43" spans="1:3" ht="15.75" x14ac:dyDescent="0.25">
      <c r="A43" s="10" t="s">
        <v>57</v>
      </c>
      <c r="B43" s="14" t="s">
        <v>58</v>
      </c>
      <c r="C43" s="21">
        <v>2009.3519999999992</v>
      </c>
    </row>
    <row r="44" spans="1:3" ht="15.75" x14ac:dyDescent="0.25">
      <c r="A44" s="10"/>
      <c r="B44" s="16" t="s">
        <v>59</v>
      </c>
      <c r="C44" s="12">
        <f>SUM(C42:C43)</f>
        <v>9215.3040000000001</v>
      </c>
    </row>
    <row r="45" spans="1:3" ht="15.75" x14ac:dyDescent="0.25">
      <c r="A45" s="10"/>
      <c r="B45" s="14"/>
      <c r="C45" s="12"/>
    </row>
    <row r="46" spans="1:3" ht="15.75" x14ac:dyDescent="0.25">
      <c r="A46" s="34" t="s">
        <v>60</v>
      </c>
      <c r="B46" s="14" t="s">
        <v>61</v>
      </c>
      <c r="C46" s="12">
        <v>1037.6799999999998</v>
      </c>
    </row>
    <row r="47" spans="1:3" ht="15.75" x14ac:dyDescent="0.25">
      <c r="A47" s="34" t="s">
        <v>62</v>
      </c>
      <c r="B47" s="14" t="s">
        <v>63</v>
      </c>
      <c r="C47" s="12">
        <v>1104.8240000000001</v>
      </c>
    </row>
    <row r="48" spans="1:3" ht="15.75" x14ac:dyDescent="0.25">
      <c r="A48" s="10"/>
      <c r="B48" s="14"/>
      <c r="C48" s="21"/>
    </row>
    <row r="49" spans="1:11" ht="15.75" x14ac:dyDescent="0.25">
      <c r="A49" s="10"/>
      <c r="B49" s="16" t="s">
        <v>64</v>
      </c>
      <c r="C49" s="21"/>
    </row>
    <row r="50" spans="1:11" ht="15.75" x14ac:dyDescent="0.25">
      <c r="A50" s="10" t="s">
        <v>65</v>
      </c>
      <c r="B50" s="14" t="s">
        <v>66</v>
      </c>
      <c r="C50" s="21">
        <v>4719.3999999999996</v>
      </c>
    </row>
    <row r="51" spans="1:11" ht="15.75" x14ac:dyDescent="0.25">
      <c r="A51" s="10" t="s">
        <v>67</v>
      </c>
      <c r="B51" s="14" t="s">
        <v>68</v>
      </c>
      <c r="C51" s="21">
        <v>4473.7</v>
      </c>
    </row>
    <row r="52" spans="1:11" ht="31.5" x14ac:dyDescent="0.25">
      <c r="A52" s="10"/>
      <c r="B52" s="14" t="s">
        <v>69</v>
      </c>
      <c r="C52" s="21">
        <v>4594.9399999999996</v>
      </c>
    </row>
    <row r="53" spans="1:11" ht="31.5" x14ac:dyDescent="0.25">
      <c r="A53" s="10"/>
      <c r="B53" s="14" t="s">
        <v>70</v>
      </c>
      <c r="C53" s="21">
        <v>3282.1</v>
      </c>
    </row>
    <row r="54" spans="1:11" ht="33" customHeight="1" x14ac:dyDescent="0.25">
      <c r="A54" s="10"/>
      <c r="B54" s="14" t="s">
        <v>71</v>
      </c>
      <c r="C54" s="21">
        <v>3938.52</v>
      </c>
    </row>
    <row r="55" spans="1:11" ht="15.75" x14ac:dyDescent="0.25">
      <c r="A55" s="10"/>
      <c r="B55" s="16" t="s">
        <v>72</v>
      </c>
      <c r="C55" s="12">
        <f>SUM(C50:C54)</f>
        <v>21008.659999999996</v>
      </c>
    </row>
    <row r="56" spans="1:11" ht="15.75" x14ac:dyDescent="0.25">
      <c r="A56" s="10"/>
      <c r="B56" s="16" t="s">
        <v>73</v>
      </c>
      <c r="C56" s="21"/>
      <c r="H56" s="37"/>
      <c r="I56" s="37"/>
      <c r="J56" s="37"/>
      <c r="K56" s="37"/>
    </row>
    <row r="57" spans="1:11" ht="15.75" x14ac:dyDescent="0.25">
      <c r="A57" s="10" t="s">
        <v>74</v>
      </c>
      <c r="B57" s="14" t="s">
        <v>75</v>
      </c>
      <c r="C57" s="21"/>
      <c r="H57" s="37"/>
      <c r="I57" s="37"/>
      <c r="J57" s="37"/>
      <c r="K57" s="37"/>
    </row>
    <row r="58" spans="1:11" ht="31.5" x14ac:dyDescent="0.25">
      <c r="A58" s="18"/>
      <c r="B58" s="16" t="s">
        <v>76</v>
      </c>
      <c r="C58" s="21">
        <v>0</v>
      </c>
      <c r="H58" s="38"/>
      <c r="I58" s="37"/>
      <c r="J58" s="37"/>
      <c r="K58" s="37"/>
    </row>
    <row r="59" spans="1:11" ht="15.75" x14ac:dyDescent="0.25">
      <c r="A59" s="18" t="s">
        <v>77</v>
      </c>
      <c r="B59" s="19" t="s">
        <v>78</v>
      </c>
      <c r="C59" s="21"/>
      <c r="H59" s="38"/>
      <c r="I59" s="37"/>
      <c r="J59" s="37"/>
      <c r="K59" s="37"/>
    </row>
    <row r="60" spans="1:11" ht="15.75" x14ac:dyDescent="0.25">
      <c r="A60" s="18" t="s">
        <v>79</v>
      </c>
      <c r="B60" s="19" t="s">
        <v>80</v>
      </c>
      <c r="C60" s="21"/>
      <c r="H60" s="38"/>
      <c r="I60" s="37"/>
      <c r="J60" s="37"/>
      <c r="K60" s="37"/>
    </row>
    <row r="61" spans="1:11" ht="15.75" x14ac:dyDescent="0.25">
      <c r="A61" s="18" t="s">
        <v>81</v>
      </c>
      <c r="B61" s="19" t="s">
        <v>82</v>
      </c>
      <c r="C61" s="21">
        <v>1192.482</v>
      </c>
      <c r="H61" s="38"/>
      <c r="I61" s="37"/>
      <c r="J61" s="37"/>
      <c r="K61" s="37"/>
    </row>
    <row r="62" spans="1:11" ht="31.5" x14ac:dyDescent="0.25">
      <c r="A62" s="10" t="s">
        <v>83</v>
      </c>
      <c r="B62" s="14" t="s">
        <v>84</v>
      </c>
      <c r="C62" s="21">
        <v>0</v>
      </c>
      <c r="H62" s="38"/>
      <c r="I62" s="37"/>
      <c r="J62" s="37"/>
      <c r="K62" s="37"/>
    </row>
    <row r="63" spans="1:11" ht="31.5" x14ac:dyDescent="0.25">
      <c r="A63" s="18"/>
      <c r="B63" s="16" t="s">
        <v>85</v>
      </c>
      <c r="C63" s="21">
        <v>116260.9</v>
      </c>
      <c r="H63" s="37"/>
      <c r="I63" s="38"/>
      <c r="J63" s="37"/>
      <c r="K63" s="37"/>
    </row>
    <row r="64" spans="1:11" ht="18" customHeight="1" x14ac:dyDescent="0.25">
      <c r="A64" s="18"/>
      <c r="B64" s="16" t="s">
        <v>86</v>
      </c>
      <c r="C64" s="21">
        <v>0</v>
      </c>
      <c r="H64" s="38"/>
      <c r="I64" s="37"/>
      <c r="J64" s="37"/>
      <c r="K64" s="37"/>
    </row>
    <row r="65" spans="1:11" ht="15.75" x14ac:dyDescent="0.25">
      <c r="A65" s="18" t="s">
        <v>77</v>
      </c>
      <c r="B65" s="19" t="s">
        <v>87</v>
      </c>
      <c r="C65" s="21"/>
      <c r="H65" s="38"/>
      <c r="I65" s="37"/>
      <c r="J65" s="37"/>
      <c r="K65" s="37"/>
    </row>
    <row r="66" spans="1:11" ht="15.75" x14ac:dyDescent="0.25">
      <c r="A66" s="18" t="s">
        <v>79</v>
      </c>
      <c r="B66" s="19" t="s">
        <v>88</v>
      </c>
      <c r="C66" s="21"/>
      <c r="H66" s="38"/>
      <c r="I66" s="37"/>
      <c r="J66" s="37"/>
      <c r="K66" s="37"/>
    </row>
    <row r="67" spans="1:11" ht="15.75" x14ac:dyDescent="0.25">
      <c r="A67" s="18" t="s">
        <v>81</v>
      </c>
      <c r="B67" s="19" t="s">
        <v>89</v>
      </c>
      <c r="C67" s="21">
        <v>996.96</v>
      </c>
      <c r="H67" s="38"/>
      <c r="I67" s="37"/>
      <c r="J67" s="37"/>
      <c r="K67" s="37"/>
    </row>
    <row r="68" spans="1:11" ht="15.75" x14ac:dyDescent="0.25">
      <c r="A68" s="18" t="s">
        <v>90</v>
      </c>
      <c r="B68" s="19" t="s">
        <v>91</v>
      </c>
      <c r="C68" s="21"/>
      <c r="H68" s="38"/>
      <c r="I68" s="37"/>
      <c r="J68" s="37"/>
      <c r="K68" s="37"/>
    </row>
    <row r="69" spans="1:11" ht="15.75" x14ac:dyDescent="0.25">
      <c r="A69" s="18" t="s">
        <v>92</v>
      </c>
      <c r="B69" s="19" t="s">
        <v>93</v>
      </c>
      <c r="C69" s="21"/>
      <c r="H69" s="38"/>
      <c r="I69" s="37"/>
      <c r="J69" s="37"/>
      <c r="K69" s="37"/>
    </row>
    <row r="70" spans="1:11" ht="15.75" x14ac:dyDescent="0.25">
      <c r="A70" s="18"/>
      <c r="B70" s="20" t="s">
        <v>94</v>
      </c>
      <c r="C70" s="21"/>
      <c r="H70" s="38"/>
      <c r="I70" s="37"/>
      <c r="J70" s="37"/>
      <c r="K70" s="37"/>
    </row>
    <row r="71" spans="1:11" ht="21.75" customHeight="1" x14ac:dyDescent="0.25">
      <c r="A71" s="10" t="s">
        <v>95</v>
      </c>
      <c r="B71" s="14" t="s">
        <v>96</v>
      </c>
      <c r="C71" s="21">
        <v>0</v>
      </c>
      <c r="H71" s="38"/>
      <c r="I71" s="37"/>
      <c r="J71" s="37"/>
      <c r="K71" s="37"/>
    </row>
    <row r="72" spans="1:11" ht="15.75" x14ac:dyDescent="0.25">
      <c r="A72" s="10"/>
      <c r="B72" s="20" t="s">
        <v>97</v>
      </c>
      <c r="C72" s="21">
        <v>710.19999999999993</v>
      </c>
      <c r="H72" s="38"/>
      <c r="I72" s="37"/>
      <c r="J72" s="37"/>
      <c r="K72" s="37"/>
    </row>
    <row r="73" spans="1:11" ht="15.75" x14ac:dyDescent="0.25">
      <c r="A73" s="18"/>
      <c r="B73" s="20" t="s">
        <v>98</v>
      </c>
      <c r="C73" s="21"/>
      <c r="H73" s="38"/>
      <c r="I73" s="37"/>
      <c r="J73" s="37"/>
      <c r="K73" s="37"/>
    </row>
    <row r="74" spans="1:11" ht="15.75" x14ac:dyDescent="0.25">
      <c r="A74" s="18"/>
      <c r="B74" s="20" t="s">
        <v>99</v>
      </c>
      <c r="C74" s="21">
        <v>574.39</v>
      </c>
      <c r="H74" s="38"/>
      <c r="I74" s="37"/>
      <c r="J74" s="37"/>
      <c r="K74" s="37"/>
    </row>
    <row r="75" spans="1:11" ht="15.75" x14ac:dyDescent="0.25">
      <c r="A75" s="18"/>
      <c r="B75" s="20" t="s">
        <v>100</v>
      </c>
      <c r="C75" s="21">
        <v>800</v>
      </c>
      <c r="H75" s="38"/>
      <c r="I75" s="37"/>
      <c r="J75" s="37"/>
      <c r="K75" s="37"/>
    </row>
    <row r="76" spans="1:11" ht="15.75" x14ac:dyDescent="0.25">
      <c r="A76" s="10"/>
      <c r="B76" s="16" t="s">
        <v>101</v>
      </c>
      <c r="C76" s="12">
        <f>SUM(C59:C75)</f>
        <v>120534.932</v>
      </c>
      <c r="H76" s="37"/>
      <c r="I76" s="37"/>
      <c r="J76" s="37"/>
      <c r="K76" s="37"/>
    </row>
    <row r="77" spans="1:11" ht="15.75" x14ac:dyDescent="0.25">
      <c r="A77" s="10"/>
      <c r="B77" s="16" t="s">
        <v>111</v>
      </c>
      <c r="C77" s="12">
        <v>3880.1280000000002</v>
      </c>
    </row>
    <row r="78" spans="1:11" ht="15.75" x14ac:dyDescent="0.25">
      <c r="A78" s="34"/>
      <c r="B78" s="16" t="s">
        <v>112</v>
      </c>
      <c r="C78" s="12">
        <f>28962.384*0.75</f>
        <v>21721.788</v>
      </c>
    </row>
    <row r="79" spans="1:11" ht="15.75" x14ac:dyDescent="0.25">
      <c r="A79" s="32"/>
      <c r="B79" s="23" t="s">
        <v>113</v>
      </c>
      <c r="C79" s="12">
        <f>C12+C25+C34+C40+C44+C46+C47+C55+C76+C77+C78</f>
        <v>289154.6924</v>
      </c>
    </row>
    <row r="80" spans="1:11" ht="12.75" hidden="1" customHeight="1" x14ac:dyDescent="0.2">
      <c r="A80" s="35"/>
      <c r="B80" s="2" t="s">
        <v>102</v>
      </c>
      <c r="C80" s="3">
        <v>0</v>
      </c>
    </row>
    <row r="81" spans="1:3" s="27" customFormat="1" ht="15.75" x14ac:dyDescent="0.25">
      <c r="A81" s="24"/>
      <c r="B81" s="25" t="s">
        <v>107</v>
      </c>
      <c r="C81" s="26">
        <v>154229.04</v>
      </c>
    </row>
    <row r="82" spans="1:3" s="8" customFormat="1" ht="15.75" x14ac:dyDescent="0.25">
      <c r="A82" s="24"/>
      <c r="B82" s="25" t="s">
        <v>108</v>
      </c>
      <c r="C82" s="26">
        <v>148056.95000000001</v>
      </c>
    </row>
    <row r="83" spans="1:3" s="8" customFormat="1" ht="15.75" x14ac:dyDescent="0.25">
      <c r="A83" s="24"/>
      <c r="B83" s="25" t="s">
        <v>114</v>
      </c>
      <c r="C83" s="26">
        <v>106572.36</v>
      </c>
    </row>
    <row r="84" spans="1:3" s="8" customFormat="1" ht="15.75" x14ac:dyDescent="0.25">
      <c r="A84" s="24"/>
      <c r="B84" s="25" t="s">
        <v>115</v>
      </c>
      <c r="C84" s="26">
        <v>109801.96</v>
      </c>
    </row>
    <row r="85" spans="1:3" s="8" customFormat="1" ht="15.75" x14ac:dyDescent="0.25">
      <c r="A85" s="28"/>
      <c r="B85" s="25" t="s">
        <v>110</v>
      </c>
      <c r="C85" s="29">
        <f>C82+C84-C79</f>
        <v>-31295.782399999967</v>
      </c>
    </row>
    <row r="86" spans="1:3" s="8" customFormat="1" ht="15.75" x14ac:dyDescent="0.25">
      <c r="A86" s="28"/>
      <c r="B86" s="25" t="s">
        <v>109</v>
      </c>
      <c r="C86" s="29">
        <f>C5+C85</f>
        <v>-61441.47449999996</v>
      </c>
    </row>
    <row r="87" spans="1:3" s="4" customFormat="1" ht="15.75" x14ac:dyDescent="0.25">
      <c r="A87" s="30"/>
      <c r="C87" s="17"/>
    </row>
    <row r="88" spans="1:3" s="4" customFormat="1" ht="15.75" x14ac:dyDescent="0.25">
      <c r="A88" s="30"/>
      <c r="C88" s="17"/>
    </row>
    <row r="89" spans="1:3" s="4" customFormat="1" ht="15.75" x14ac:dyDescent="0.25">
      <c r="A89" s="30"/>
      <c r="C89" s="17"/>
    </row>
    <row r="90" spans="1:3" s="5" customFormat="1" ht="15.75" x14ac:dyDescent="0.25">
      <c r="A90" s="31"/>
      <c r="C90" s="13"/>
    </row>
    <row r="91" spans="1:3" s="5" customFormat="1" ht="15.75" x14ac:dyDescent="0.25">
      <c r="A91" s="31"/>
      <c r="C91" s="13"/>
    </row>
  </sheetData>
  <mergeCells count="3">
    <mergeCell ref="A1:B1"/>
    <mergeCell ref="A2:B2"/>
    <mergeCell ref="A3:B3"/>
  </mergeCells>
  <phoneticPr fontId="0" type="noConversion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2024-03-05T07:39:39Z</cp:lastPrinted>
  <dcterms:created xsi:type="dcterms:W3CDTF">2024-02-07T06:58:50Z</dcterms:created>
  <dcterms:modified xsi:type="dcterms:W3CDTF">2024-03-15T02:53:39Z</dcterms:modified>
</cp:coreProperties>
</file>