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Отчет 2023 ЖЭК 4\Первомайская Песчаная\"/>
    </mc:Choice>
  </mc:AlternateContent>
  <bookViews>
    <workbookView xWindow="0" yWindow="0" windowWidth="23250" windowHeight="1269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72" i="1" l="1"/>
  <c r="C70" i="1"/>
  <c r="C52" i="1"/>
  <c r="C43" i="1"/>
  <c r="C40" i="1"/>
  <c r="C34" i="1"/>
  <c r="C26" i="1"/>
  <c r="C13" i="1"/>
  <c r="C73" i="1" l="1"/>
  <c r="C76" i="1" s="1"/>
  <c r="C77" i="1" s="1"/>
</calcChain>
</file>

<file path=xl/sharedStrings.xml><?xml version="1.0" encoding="utf-8"?>
<sst xmlns="http://schemas.openxmlformats.org/spreadsheetml/2006/main" count="114" uniqueCount="112">
  <si>
    <t xml:space="preserve">   1. Содержание помещений общего пользования</t>
  </si>
  <si>
    <t>1.1.</t>
  </si>
  <si>
    <t>Влажное подметание лестничных пл.и маршей нижних 2-х этажей</t>
  </si>
  <si>
    <t>1.2.</t>
  </si>
  <si>
    <t>Влажное подметание лестничных пл.и маршей выше 2-х этажей</t>
  </si>
  <si>
    <t>Мытье лестничных площадок и маршей  нижних 2-х этажей</t>
  </si>
  <si>
    <t>Мытье лестничных площадок и маршей  выше 2-х этажей</t>
  </si>
  <si>
    <t>1.3.</t>
  </si>
  <si>
    <t>Влажная протирка стен, дверей, плафонов, окон. решеток, отопит.приборов, чердачных лестниц, шкафов для эл. счетчиков, почтовых ящиков (генеральная уборка)</t>
  </si>
  <si>
    <t>1.4.</t>
  </si>
  <si>
    <t>Мытье окон</t>
  </si>
  <si>
    <t xml:space="preserve">            ИТОГО по п. 1 :</t>
  </si>
  <si>
    <t xml:space="preserve">   3. Уборка придомовой территории, входящей в состав общего имущества</t>
  </si>
  <si>
    <t>2.1.</t>
  </si>
  <si>
    <t>Подметание придомовой территории в летний период</t>
  </si>
  <si>
    <t>Подметание придомовой территории после покоса</t>
  </si>
  <si>
    <t>2.2.</t>
  </si>
  <si>
    <t>Уборка мусора с газона в летний период (листья и сучья)</t>
  </si>
  <si>
    <t xml:space="preserve"> 2.3</t>
  </si>
  <si>
    <t>Уборка мусора с газона и проезжей части в летний период (случайный мусор))</t>
  </si>
  <si>
    <t xml:space="preserve"> 2.4</t>
  </si>
  <si>
    <t>Очистка урн</t>
  </si>
  <si>
    <t>Подметание снега  до 2-х см</t>
  </si>
  <si>
    <t>Подметание снега  более 2-х см</t>
  </si>
  <si>
    <t xml:space="preserve"> 2.5</t>
  </si>
  <si>
    <t xml:space="preserve">Сдвижка и подметание территории в зимний период (механизированная уборка) </t>
  </si>
  <si>
    <t>2.6.</t>
  </si>
  <si>
    <t>Посыпка пешеходных дорожек и проездов вдоль бордюра, ступеней, спусков в подвал противогололедными материалами шириной 0,5м</t>
  </si>
  <si>
    <t>2.7.</t>
  </si>
  <si>
    <t>Очистка пешеходных дорожек, отмостки  и проездов от наледи и льда шириной 0,5м</t>
  </si>
  <si>
    <t>2.9.</t>
  </si>
  <si>
    <t>Кошение газонов</t>
  </si>
  <si>
    <t xml:space="preserve">            ИТОГО по п. 3 :</t>
  </si>
  <si>
    <t xml:space="preserve">   3. Подготовка многоквартирного дома к сезонной эксплуатации</t>
  </si>
  <si>
    <t>3.1.</t>
  </si>
  <si>
    <t>Ремонт, регулировка, промывка, испытание, консервация, расконсервация системы центрального отопления</t>
  </si>
  <si>
    <t xml:space="preserve"> - Промывка трубопроводов системы ЦО</t>
  </si>
  <si>
    <t xml:space="preserve"> - Испытание трубопроводов системы ЦО</t>
  </si>
  <si>
    <t xml:space="preserve"> - Регулировка и наладка системы ЦО</t>
  </si>
  <si>
    <t xml:space="preserve"> - консервация , расконсервация системы ЦО</t>
  </si>
  <si>
    <t xml:space="preserve"> 3.6</t>
  </si>
  <si>
    <t>Замена ламп освещения подъездов, подвалов,</t>
  </si>
  <si>
    <t xml:space="preserve">   4. Проведение технических осмотров и мелкий ремонт</t>
  </si>
  <si>
    <t>4.1.</t>
  </si>
  <si>
    <t>Проведение технических осмотров и устранение незначительных неисправностей констр.элем. Прочистка засоренных вентканалов в пределах доступности</t>
  </si>
  <si>
    <t>4.2.</t>
  </si>
  <si>
    <t>Проведение технических осмотров и устранение незначительных неисправностей  систем ЦО</t>
  </si>
  <si>
    <t>4.3.</t>
  </si>
  <si>
    <t>Проведение технических осмотров,  и устранение незначительных неисправностей в системах ВиК</t>
  </si>
  <si>
    <t xml:space="preserve"> 4.5</t>
  </si>
  <si>
    <t>Проведение технических осмотров, ремонтов и устранение незначительных неисправностей в системах  электроснабжения</t>
  </si>
  <si>
    <t xml:space="preserve">            ИТОГО по п. 4 :</t>
  </si>
  <si>
    <t>5.</t>
  </si>
  <si>
    <t>Аварийное обслуживание внутридомового инжен.сантехнич. и эл.технического оборудования</t>
  </si>
  <si>
    <t xml:space="preserve"> 5.1</t>
  </si>
  <si>
    <t>Диспетчерское обслуживание</t>
  </si>
  <si>
    <t xml:space="preserve">            ИТОГО по п. 5 :</t>
  </si>
  <si>
    <t>6.</t>
  </si>
  <si>
    <t>Дератизация</t>
  </si>
  <si>
    <t>7.</t>
  </si>
  <si>
    <t>Дезинсекция</t>
  </si>
  <si>
    <t xml:space="preserve"> 8. Поверка и обслуживание общедомовых приборов учета.</t>
  </si>
  <si>
    <t xml:space="preserve"> 8.1</t>
  </si>
  <si>
    <t>Обслуживание общедомовых приборов учета тепла</t>
  </si>
  <si>
    <t xml:space="preserve"> 8.2</t>
  </si>
  <si>
    <t>Обслуживание общедомовых приборов учета холодной воды</t>
  </si>
  <si>
    <t xml:space="preserve"> 8.4</t>
  </si>
  <si>
    <t>Снятие и запись показаний, обработка информации и занесение в компьютер, передача данных энергоснабжающей организации (тепло.)</t>
  </si>
  <si>
    <t xml:space="preserve"> 8.5</t>
  </si>
  <si>
    <t>Снятие и запись показаний, обработка информации и занесение в компьютер, передача данных энергоснабжающей организации (вода хол.)</t>
  </si>
  <si>
    <t xml:space="preserve"> 8.6</t>
  </si>
  <si>
    <t>Снятие и запись показаний, обработка информации и занесение в компьютер, передача данных энергоснабжающей организации (эл.энергия)</t>
  </si>
  <si>
    <t xml:space="preserve">            ИТОГО по п. 8 :</t>
  </si>
  <si>
    <t xml:space="preserve">  9. Текущий ремонт (непредвиденные работы)</t>
  </si>
  <si>
    <t>9.1.</t>
  </si>
  <si>
    <t>Текущий ремонт электрооборудования (непредвиденные работы</t>
  </si>
  <si>
    <t xml:space="preserve">установка фотореле в схеме освещения придомовой территории по смете </t>
  </si>
  <si>
    <t>9.2.</t>
  </si>
  <si>
    <t>Текущий ремонт систем В и К (непр работы)</t>
  </si>
  <si>
    <t>замена сбросного вентиля на стояке ГВС Ду 15мм</t>
  </si>
  <si>
    <t>установка затвора на трубопровод ПХВ:</t>
  </si>
  <si>
    <t>а</t>
  </si>
  <si>
    <t>установка дискового затвора Ду 50 мм</t>
  </si>
  <si>
    <t>б</t>
  </si>
  <si>
    <t>устройство шпильки с метрической резьбой М16*1000</t>
  </si>
  <si>
    <t>в</t>
  </si>
  <si>
    <t>установка муфты PPRC c ВР 20*1/2</t>
  </si>
  <si>
    <t>г</t>
  </si>
  <si>
    <t>установка муфты разъемной PPRC c НР 20*1/2</t>
  </si>
  <si>
    <t>д</t>
  </si>
  <si>
    <t>смена участка трубы PPRC 20(РN 20)</t>
  </si>
  <si>
    <t>е</t>
  </si>
  <si>
    <t>уплотнение соединений сантехническим льном, силиконовым герметиком</t>
  </si>
  <si>
    <t xml:space="preserve"> 9.3</t>
  </si>
  <si>
    <t>Текущий ремонт систем конструкт.элементов (непр работы)</t>
  </si>
  <si>
    <t>очистка кровли от снега (частично) промышленными альпинистами</t>
  </si>
  <si>
    <t>открытие продухов в цоколе</t>
  </si>
  <si>
    <t>запенивание зазора между дверной коробкой подвального дверного блока и кирпичной стеной</t>
  </si>
  <si>
    <t>распиловка и перенос вручную  упавших елей с территории соседнего здания на площадку ТКО</t>
  </si>
  <si>
    <t xml:space="preserve">            ИТОГО по п. 9 :</t>
  </si>
  <si>
    <t>10. Обслуживание переговорного устройства</t>
  </si>
  <si>
    <t>10.Управление многоквартирным домом</t>
  </si>
  <si>
    <t>11.</t>
  </si>
  <si>
    <t xml:space="preserve">   Сумма затрат по дому в год  :</t>
  </si>
  <si>
    <t>по управлению и обслуживанию</t>
  </si>
  <si>
    <t>МКД по ул.Первомайская 6</t>
  </si>
  <si>
    <t>Отчет за 2023 г.</t>
  </si>
  <si>
    <t>Результат на 01.01.2023 г. ("+" экономия, "-" перерасход)</t>
  </si>
  <si>
    <t xml:space="preserve">Итого начислено населению </t>
  </si>
  <si>
    <t xml:space="preserve">Итого оплачено населением </t>
  </si>
  <si>
    <t>Результат накоплением "+" - экономия "-" - перерасход</t>
  </si>
  <si>
    <t>Результат за 2023 год "+" - экономия "-" - перерасход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</si>
</sst>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₽_-;\-* #,##0.00\ _₽_-;_-* &quot;-&quot;??\ _₽_-;_-@_-"/>
    <numFmt numFmtId="164" formatCode="0.0"/>
  </numFmts>
  <fonts count="9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0" fontId="4" fillId="0" borderId="0" xfId="1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2" fontId="4" fillId="0" borderId="1" xfId="0" applyNumberFormat="1" applyFont="1" applyFill="1" applyBorder="1" applyAlignment="1">
      <alignment horizontal="right" vertical="center" wrapText="1"/>
    </xf>
    <xf numFmtId="0" fontId="2" fillId="0" borderId="0" xfId="0" applyFont="1" applyFill="1" applyAlignment="1">
      <alignment vertical="center"/>
    </xf>
    <xf numFmtId="0" fontId="2" fillId="0" borderId="2" xfId="0" applyFont="1" applyBorder="1"/>
    <xf numFmtId="0" fontId="5" fillId="0" borderId="3" xfId="0" applyFont="1" applyBorder="1"/>
    <xf numFmtId="0" fontId="2" fillId="0" borderId="4" xfId="0" applyFont="1" applyFill="1" applyBorder="1"/>
    <xf numFmtId="0" fontId="2" fillId="0" borderId="5" xfId="0" applyFont="1" applyBorder="1" applyAlignment="1">
      <alignment horizontal="center" vertical="top"/>
    </xf>
    <xf numFmtId="0" fontId="2" fillId="0" borderId="4" xfId="0" applyFont="1" applyFill="1" applyBorder="1" applyAlignment="1">
      <alignment vertical="top" wrapText="1"/>
    </xf>
    <xf numFmtId="0" fontId="2" fillId="0" borderId="6" xfId="0" applyFont="1" applyBorder="1" applyAlignment="1">
      <alignment horizontal="center" vertical="top"/>
    </xf>
    <xf numFmtId="0" fontId="2" fillId="0" borderId="1" xfId="0" applyFont="1" applyFill="1" applyBorder="1" applyAlignment="1">
      <alignment vertical="top" wrapText="1"/>
    </xf>
    <xf numFmtId="0" fontId="2" fillId="0" borderId="6" xfId="0" applyFont="1" applyBorder="1" applyAlignment="1">
      <alignment vertical="top"/>
    </xf>
    <xf numFmtId="0" fontId="2" fillId="0" borderId="1" xfId="0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2" fillId="0" borderId="7" xfId="0" applyFont="1" applyBorder="1" applyAlignment="1">
      <alignment horizontal="center" vertical="top"/>
    </xf>
    <xf numFmtId="0" fontId="5" fillId="0" borderId="0" xfId="0" applyFont="1" applyBorder="1"/>
    <xf numFmtId="164" fontId="2" fillId="0" borderId="1" xfId="0" applyNumberFormat="1" applyFont="1" applyFill="1" applyBorder="1" applyAlignment="1">
      <alignment horizontal="center"/>
    </xf>
    <xf numFmtId="16" fontId="2" fillId="0" borderId="5" xfId="0" applyNumberFormat="1" applyFont="1" applyBorder="1" applyAlignment="1">
      <alignment horizontal="center" vertical="top"/>
    </xf>
    <xf numFmtId="0" fontId="4" fillId="0" borderId="6" xfId="0" applyFont="1" applyBorder="1" applyAlignment="1">
      <alignment horizontal="center" vertical="top"/>
    </xf>
    <xf numFmtId="0" fontId="4" fillId="0" borderId="7" xfId="0" applyFont="1" applyBorder="1" applyAlignment="1">
      <alignment horizontal="center" vertical="top"/>
    </xf>
    <xf numFmtId="0" fontId="5" fillId="0" borderId="0" xfId="0" applyFont="1" applyBorder="1" applyAlignment="1">
      <alignment vertical="top" wrapText="1"/>
    </xf>
    <xf numFmtId="0" fontId="6" fillId="0" borderId="1" xfId="0" applyFont="1" applyBorder="1" applyAlignment="1">
      <alignment horizontal="center"/>
    </xf>
    <xf numFmtId="0" fontId="4" fillId="0" borderId="1" xfId="0" applyFont="1" applyBorder="1"/>
    <xf numFmtId="0" fontId="6" fillId="0" borderId="1" xfId="0" applyFont="1" applyBorder="1"/>
    <xf numFmtId="0" fontId="6" fillId="0" borderId="1" xfId="0" applyFont="1" applyBorder="1" applyAlignment="1">
      <alignment wrapText="1"/>
    </xf>
    <xf numFmtId="0" fontId="4" fillId="0" borderId="6" xfId="0" applyFont="1" applyBorder="1" applyAlignment="1">
      <alignment horizontal="center"/>
    </xf>
    <xf numFmtId="0" fontId="2" fillId="0" borderId="8" xfId="0" applyFont="1" applyBorder="1" applyAlignment="1">
      <alignment horizontal="center" vertical="top"/>
    </xf>
    <xf numFmtId="0" fontId="5" fillId="0" borderId="9" xfId="0" applyFont="1" applyBorder="1" applyAlignment="1">
      <alignment wrapText="1"/>
    </xf>
    <xf numFmtId="0" fontId="2" fillId="0" borderId="10" xfId="0" applyFont="1" applyBorder="1" applyAlignment="1">
      <alignment horizontal="center" vertical="top"/>
    </xf>
    <xf numFmtId="0" fontId="4" fillId="0" borderId="11" xfId="0" applyFont="1" applyBorder="1" applyAlignment="1">
      <alignment vertical="top" wrapText="1"/>
    </xf>
    <xf numFmtId="2" fontId="2" fillId="0" borderId="1" xfId="0" applyNumberFormat="1" applyFont="1" applyFill="1" applyBorder="1" applyAlignment="1"/>
    <xf numFmtId="2" fontId="4" fillId="0" borderId="1" xfId="0" applyNumberFormat="1" applyFont="1" applyFill="1" applyBorder="1" applyAlignment="1"/>
    <xf numFmtId="2" fontId="4" fillId="0" borderId="1" xfId="0" applyNumberFormat="1" applyFont="1" applyBorder="1" applyAlignment="1"/>
    <xf numFmtId="0" fontId="4" fillId="0" borderId="1" xfId="1" applyFont="1" applyBorder="1" applyAlignment="1">
      <alignment horizontal="center" wrapText="1"/>
    </xf>
    <xf numFmtId="0" fontId="4" fillId="0" borderId="1" xfId="1" applyFont="1" applyBorder="1" applyAlignment="1">
      <alignment wrapText="1"/>
    </xf>
    <xf numFmtId="2" fontId="4" fillId="0" borderId="1" xfId="2" applyNumberFormat="1" applyFont="1" applyFill="1" applyBorder="1" applyAlignment="1">
      <alignment wrapText="1"/>
    </xf>
    <xf numFmtId="2" fontId="2" fillId="0" borderId="0" xfId="1" applyNumberFormat="1" applyFont="1"/>
    <xf numFmtId="0" fontId="2" fillId="0" borderId="0" xfId="1" applyFont="1"/>
    <xf numFmtId="0" fontId="2" fillId="0" borderId="0" xfId="0" applyFont="1" applyBorder="1" applyAlignment="1">
      <alignment vertical="center"/>
    </xf>
    <xf numFmtId="2" fontId="4" fillId="0" borderId="1" xfId="2" applyNumberFormat="1" applyFont="1" applyBorder="1" applyAlignment="1">
      <alignment wrapText="1"/>
    </xf>
    <xf numFmtId="0" fontId="7" fillId="0" borderId="0" xfId="0" applyFont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center"/>
    </xf>
    <xf numFmtId="0" fontId="8" fillId="0" borderId="0" xfId="0" applyFont="1" applyFill="1" applyAlignment="1">
      <alignment horizontal="center"/>
    </xf>
    <xf numFmtId="0" fontId="8" fillId="0" borderId="0" xfId="0" applyFont="1" applyFill="1"/>
    <xf numFmtId="0" fontId="2" fillId="0" borderId="0" xfId="0" applyFont="1" applyFill="1" applyAlignment="1">
      <alignment horizontal="center" vertical="center"/>
    </xf>
    <xf numFmtId="0" fontId="4" fillId="0" borderId="0" xfId="1" applyFont="1" applyFill="1" applyBorder="1" applyAlignment="1">
      <alignment horizontal="center" wrapText="1"/>
    </xf>
    <xf numFmtId="0" fontId="2" fillId="0" borderId="0" xfId="0" applyFont="1" applyFill="1" applyAlignment="1">
      <alignment horizontal="left" vertical="center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4"/>
  <sheetViews>
    <sheetView tabSelected="1" topLeftCell="A64" workbookViewId="0">
      <selection activeCell="C76" sqref="C76:C77"/>
    </sheetView>
  </sheetViews>
  <sheetFormatPr defaultRowHeight="15" x14ac:dyDescent="0.25"/>
  <cols>
    <col min="1" max="1" width="3.85546875" customWidth="1"/>
    <col min="2" max="2" width="76.140625" customWidth="1"/>
    <col min="3" max="3" width="16.7109375" customWidth="1"/>
    <col min="200" max="200" width="3.85546875" customWidth="1"/>
    <col min="201" max="201" width="49.85546875" customWidth="1"/>
    <col min="202" max="202" width="10.42578125" customWidth="1"/>
    <col min="203" max="203" width="6.7109375" customWidth="1"/>
    <col min="204" max="204" width="9.7109375" customWidth="1"/>
    <col min="205" max="205" width="4.7109375" customWidth="1"/>
    <col min="206" max="206" width="6.42578125" customWidth="1"/>
    <col min="208" max="251" width="9.140625" customWidth="1"/>
  </cols>
  <sheetData>
    <row r="1" spans="1:3" s="2" customFormat="1" ht="15.75" x14ac:dyDescent="0.25">
      <c r="A1" s="50" t="s">
        <v>106</v>
      </c>
      <c r="B1" s="50"/>
      <c r="C1" s="1"/>
    </row>
    <row r="2" spans="1:3" s="2" customFormat="1" ht="15.75" x14ac:dyDescent="0.25">
      <c r="A2" s="50" t="s">
        <v>104</v>
      </c>
      <c r="B2" s="50"/>
      <c r="C2" s="1"/>
    </row>
    <row r="3" spans="1:3" s="2" customFormat="1" ht="15.75" x14ac:dyDescent="0.25">
      <c r="A3" s="50" t="s">
        <v>105</v>
      </c>
      <c r="B3" s="50"/>
      <c r="C3" s="1"/>
    </row>
    <row r="4" spans="1:3" s="2" customFormat="1" ht="15.75" x14ac:dyDescent="0.25">
      <c r="A4" s="3"/>
      <c r="B4" s="3"/>
      <c r="C4" s="1"/>
    </row>
    <row r="5" spans="1:3" s="7" customFormat="1" ht="15.75" x14ac:dyDescent="0.25">
      <c r="A5" s="4"/>
      <c r="B5" s="5" t="s">
        <v>107</v>
      </c>
      <c r="C5" s="6">
        <v>-8678.4659999999967</v>
      </c>
    </row>
    <row r="6" spans="1:3" ht="26.25" customHeight="1" x14ac:dyDescent="0.25">
      <c r="A6" s="8"/>
      <c r="B6" s="9" t="s">
        <v>0</v>
      </c>
      <c r="C6" s="10"/>
    </row>
    <row r="7" spans="1:3" ht="14.25" customHeight="1" x14ac:dyDescent="0.25">
      <c r="A7" s="11" t="s">
        <v>1</v>
      </c>
      <c r="B7" s="12" t="s">
        <v>2</v>
      </c>
      <c r="C7" s="34">
        <v>12964.536000000002</v>
      </c>
    </row>
    <row r="8" spans="1:3" ht="13.5" customHeight="1" x14ac:dyDescent="0.25">
      <c r="A8" s="13" t="s">
        <v>3</v>
      </c>
      <c r="B8" s="14" t="s">
        <v>4</v>
      </c>
      <c r="C8" s="34">
        <v>5117.688000000001</v>
      </c>
    </row>
    <row r="9" spans="1:3" ht="14.25" customHeight="1" x14ac:dyDescent="0.25">
      <c r="A9" s="15" t="s">
        <v>3</v>
      </c>
      <c r="B9" s="16" t="s">
        <v>5</v>
      </c>
      <c r="C9" s="34">
        <v>14084.280000000004</v>
      </c>
    </row>
    <row r="10" spans="1:3" ht="13.5" customHeight="1" x14ac:dyDescent="0.25">
      <c r="A10" s="15"/>
      <c r="B10" s="16" t="s">
        <v>6</v>
      </c>
      <c r="C10" s="34">
        <v>12804.024000000003</v>
      </c>
    </row>
    <row r="11" spans="1:3" ht="33.75" customHeight="1" x14ac:dyDescent="0.25">
      <c r="A11" s="15" t="s">
        <v>7</v>
      </c>
      <c r="B11" s="16" t="s">
        <v>8</v>
      </c>
      <c r="C11" s="34">
        <v>3072.6029999999996</v>
      </c>
    </row>
    <row r="12" spans="1:3" ht="16.5" customHeight="1" x14ac:dyDescent="0.25">
      <c r="A12" s="13" t="s">
        <v>9</v>
      </c>
      <c r="B12" s="16" t="s">
        <v>10</v>
      </c>
      <c r="C12" s="34">
        <v>120.15599999999999</v>
      </c>
    </row>
    <row r="13" spans="1:3" ht="15.75" x14ac:dyDescent="0.25">
      <c r="A13" s="13"/>
      <c r="B13" s="17" t="s">
        <v>11</v>
      </c>
      <c r="C13" s="35">
        <f>SUM(C7:C12)</f>
        <v>48163.287000000018</v>
      </c>
    </row>
    <row r="14" spans="1:3" ht="15.75" x14ac:dyDescent="0.25">
      <c r="A14" s="18"/>
      <c r="B14" s="19" t="s">
        <v>12</v>
      </c>
      <c r="C14" s="20"/>
    </row>
    <row r="15" spans="1:3" ht="21" customHeight="1" x14ac:dyDescent="0.25">
      <c r="A15" s="13" t="s">
        <v>13</v>
      </c>
      <c r="B15" s="14" t="s">
        <v>14</v>
      </c>
      <c r="C15" s="34">
        <v>1911.1299999999999</v>
      </c>
    </row>
    <row r="16" spans="1:3" ht="20.25" customHeight="1" x14ac:dyDescent="0.25">
      <c r="A16" s="11"/>
      <c r="B16" s="14" t="s">
        <v>15</v>
      </c>
      <c r="C16" s="34">
        <v>103.45599999999999</v>
      </c>
    </row>
    <row r="17" spans="1:3" ht="26.25" customHeight="1" x14ac:dyDescent="0.25">
      <c r="A17" s="21" t="s">
        <v>16</v>
      </c>
      <c r="B17" s="14" t="s">
        <v>17</v>
      </c>
      <c r="C17" s="34">
        <v>3143.7120000000004</v>
      </c>
    </row>
    <row r="18" spans="1:3" ht="22.5" customHeight="1" x14ac:dyDescent="0.25">
      <c r="A18" s="21" t="s">
        <v>18</v>
      </c>
      <c r="B18" s="14" t="s">
        <v>19</v>
      </c>
      <c r="C18" s="34">
        <v>316.84800000000001</v>
      </c>
    </row>
    <row r="19" spans="1:3" ht="17.25" customHeight="1" x14ac:dyDescent="0.25">
      <c r="A19" s="21" t="s">
        <v>20</v>
      </c>
      <c r="B19" s="14" t="s">
        <v>21</v>
      </c>
      <c r="C19" s="34">
        <v>970.56</v>
      </c>
    </row>
    <row r="20" spans="1:3" ht="21" customHeight="1" x14ac:dyDescent="0.25">
      <c r="A20" s="21"/>
      <c r="B20" s="14" t="s">
        <v>22</v>
      </c>
      <c r="C20" s="34">
        <v>4206.6500000000005</v>
      </c>
    </row>
    <row r="21" spans="1:3" ht="21.75" customHeight="1" x14ac:dyDescent="0.25">
      <c r="A21" s="21"/>
      <c r="B21" s="14" t="s">
        <v>23</v>
      </c>
      <c r="C21" s="34">
        <v>11043.57</v>
      </c>
    </row>
    <row r="22" spans="1:3" ht="34.5" customHeight="1" x14ac:dyDescent="0.25">
      <c r="A22" s="11" t="s">
        <v>24</v>
      </c>
      <c r="B22" s="14" t="s">
        <v>25</v>
      </c>
      <c r="C22" s="34">
        <v>4362.96</v>
      </c>
    </row>
    <row r="23" spans="1:3" ht="36.75" customHeight="1" x14ac:dyDescent="0.25">
      <c r="A23" s="11" t="s">
        <v>26</v>
      </c>
      <c r="B23" s="14" t="s">
        <v>27</v>
      </c>
      <c r="C23" s="34">
        <v>1502.55</v>
      </c>
    </row>
    <row r="24" spans="1:3" ht="34.5" customHeight="1" x14ac:dyDescent="0.25">
      <c r="A24" s="11" t="s">
        <v>28</v>
      </c>
      <c r="B24" s="14" t="s">
        <v>29</v>
      </c>
      <c r="C24" s="34">
        <v>3150.576</v>
      </c>
    </row>
    <row r="25" spans="1:3" ht="24" customHeight="1" x14ac:dyDescent="0.25">
      <c r="A25" s="11" t="s">
        <v>30</v>
      </c>
      <c r="B25" s="14" t="s">
        <v>31</v>
      </c>
      <c r="C25" s="34">
        <v>3381.8719999999998</v>
      </c>
    </row>
    <row r="26" spans="1:3" ht="15.75" x14ac:dyDescent="0.25">
      <c r="A26" s="13"/>
      <c r="B26" s="17" t="s">
        <v>32</v>
      </c>
      <c r="C26" s="35">
        <f>SUM(C15:C25)</f>
        <v>34093.883999999998</v>
      </c>
    </row>
    <row r="27" spans="1:3" ht="15.75" x14ac:dyDescent="0.25">
      <c r="A27" s="18"/>
      <c r="B27" s="19" t="s">
        <v>33</v>
      </c>
      <c r="C27" s="34"/>
    </row>
    <row r="28" spans="1:3" ht="23.25" customHeight="1" x14ac:dyDescent="0.25">
      <c r="A28" s="13" t="s">
        <v>34</v>
      </c>
      <c r="B28" s="14" t="s">
        <v>35</v>
      </c>
      <c r="C28" s="34"/>
    </row>
    <row r="29" spans="1:3" ht="14.25" customHeight="1" x14ac:dyDescent="0.25">
      <c r="A29" s="11"/>
      <c r="B29" s="14" t="s">
        <v>36</v>
      </c>
      <c r="C29" s="34">
        <v>19596.5</v>
      </c>
    </row>
    <row r="30" spans="1:3" ht="13.5" customHeight="1" x14ac:dyDescent="0.25">
      <c r="A30" s="11"/>
      <c r="B30" s="14" t="s">
        <v>37</v>
      </c>
      <c r="C30" s="34">
        <v>6883.2000000000007</v>
      </c>
    </row>
    <row r="31" spans="1:3" ht="15.75" customHeight="1" x14ac:dyDescent="0.25">
      <c r="A31" s="11"/>
      <c r="B31" s="14" t="s">
        <v>38</v>
      </c>
      <c r="C31" s="34">
        <v>255.6</v>
      </c>
    </row>
    <row r="32" spans="1:3" ht="14.25" customHeight="1" x14ac:dyDescent="0.25">
      <c r="A32" s="11"/>
      <c r="B32" s="14" t="s">
        <v>39</v>
      </c>
      <c r="C32" s="34">
        <v>3646.8</v>
      </c>
    </row>
    <row r="33" spans="1:3" ht="15.75" customHeight="1" x14ac:dyDescent="0.25">
      <c r="A33" s="11" t="s">
        <v>40</v>
      </c>
      <c r="B33" s="14" t="s">
        <v>41</v>
      </c>
      <c r="C33" s="34">
        <v>387.35</v>
      </c>
    </row>
    <row r="34" spans="1:3" ht="15.75" x14ac:dyDescent="0.25">
      <c r="A34" s="13"/>
      <c r="B34" s="17" t="s">
        <v>32</v>
      </c>
      <c r="C34" s="35">
        <f>SUM(C29:C33)</f>
        <v>30769.449999999997</v>
      </c>
    </row>
    <row r="35" spans="1:3" ht="15.75" x14ac:dyDescent="0.25">
      <c r="A35" s="18"/>
      <c r="B35" s="19" t="s">
        <v>42</v>
      </c>
      <c r="C35" s="35"/>
    </row>
    <row r="36" spans="1:3" ht="33.75" customHeight="1" x14ac:dyDescent="0.25">
      <c r="A36" s="13" t="s">
        <v>43</v>
      </c>
      <c r="B36" s="14" t="s">
        <v>44</v>
      </c>
      <c r="C36" s="34">
        <v>4490.1540000000005</v>
      </c>
    </row>
    <row r="37" spans="1:3" ht="34.5" customHeight="1" x14ac:dyDescent="0.25">
      <c r="A37" s="11" t="s">
        <v>45</v>
      </c>
      <c r="B37" s="14" t="s">
        <v>46</v>
      </c>
      <c r="C37" s="34">
        <v>6735.2310000000007</v>
      </c>
    </row>
    <row r="38" spans="1:3" ht="36.75" customHeight="1" x14ac:dyDescent="0.25">
      <c r="A38" s="11" t="s">
        <v>47</v>
      </c>
      <c r="B38" s="14" t="s">
        <v>48</v>
      </c>
      <c r="C38" s="34">
        <v>4490.1540000000005</v>
      </c>
    </row>
    <row r="39" spans="1:3" ht="36.75" customHeight="1" x14ac:dyDescent="0.25">
      <c r="A39" s="11" t="s">
        <v>49</v>
      </c>
      <c r="B39" s="14" t="s">
        <v>50</v>
      </c>
      <c r="C39" s="34">
        <v>11382.448</v>
      </c>
    </row>
    <row r="40" spans="1:3" ht="15.75" x14ac:dyDescent="0.25">
      <c r="A40" s="13"/>
      <c r="B40" s="17" t="s">
        <v>51</v>
      </c>
      <c r="C40" s="35">
        <f>SUM(C36:C39)</f>
        <v>27097.987000000001</v>
      </c>
    </row>
    <row r="41" spans="1:3" ht="37.5" customHeight="1" x14ac:dyDescent="0.25">
      <c r="A41" s="22" t="s">
        <v>52</v>
      </c>
      <c r="B41" s="17" t="s">
        <v>53</v>
      </c>
      <c r="C41" s="34">
        <v>11530.271999999999</v>
      </c>
    </row>
    <row r="42" spans="1:3" ht="23.25" customHeight="1" x14ac:dyDescent="0.25">
      <c r="A42" s="22" t="s">
        <v>54</v>
      </c>
      <c r="B42" s="17" t="s">
        <v>55</v>
      </c>
      <c r="C42" s="34">
        <v>3215.172</v>
      </c>
    </row>
    <row r="43" spans="1:3" ht="20.25" customHeight="1" x14ac:dyDescent="0.25">
      <c r="A43" s="22"/>
      <c r="B43" s="17" t="s">
        <v>56</v>
      </c>
      <c r="C43" s="35">
        <f>SUM(C41:C42)</f>
        <v>14745.444</v>
      </c>
    </row>
    <row r="44" spans="1:3" ht="21" customHeight="1" x14ac:dyDescent="0.25">
      <c r="A44" s="22" t="s">
        <v>57</v>
      </c>
      <c r="B44" s="17" t="s">
        <v>58</v>
      </c>
      <c r="C44" s="35">
        <v>893.52</v>
      </c>
    </row>
    <row r="45" spans="1:3" ht="24.75" customHeight="1" x14ac:dyDescent="0.25">
      <c r="A45" s="22" t="s">
        <v>59</v>
      </c>
      <c r="B45" s="17" t="s">
        <v>60</v>
      </c>
      <c r="C45" s="35">
        <v>951.33600000000001</v>
      </c>
    </row>
    <row r="46" spans="1:3" ht="15" customHeight="1" x14ac:dyDescent="0.25">
      <c r="A46" s="23"/>
      <c r="B46" s="24" t="s">
        <v>61</v>
      </c>
      <c r="C46" s="35"/>
    </row>
    <row r="47" spans="1:3" ht="16.5" customHeight="1" x14ac:dyDescent="0.25">
      <c r="A47" s="13" t="s">
        <v>62</v>
      </c>
      <c r="B47" s="16" t="s">
        <v>63</v>
      </c>
      <c r="C47" s="34">
        <v>5368.44</v>
      </c>
    </row>
    <row r="48" spans="1:3" ht="15.75" customHeight="1" x14ac:dyDescent="0.25">
      <c r="A48" s="13" t="s">
        <v>64</v>
      </c>
      <c r="B48" s="16" t="s">
        <v>65</v>
      </c>
      <c r="C48" s="34">
        <v>4045.1999999999994</v>
      </c>
    </row>
    <row r="49" spans="1:3" ht="31.5" x14ac:dyDescent="0.25">
      <c r="A49" s="13" t="s">
        <v>66</v>
      </c>
      <c r="B49" s="16" t="s">
        <v>67</v>
      </c>
      <c r="C49" s="34">
        <v>3938.52</v>
      </c>
    </row>
    <row r="50" spans="1:3" ht="31.5" x14ac:dyDescent="0.25">
      <c r="A50" s="13" t="s">
        <v>68</v>
      </c>
      <c r="B50" s="16" t="s">
        <v>69</v>
      </c>
      <c r="C50" s="34">
        <v>3938.52</v>
      </c>
    </row>
    <row r="51" spans="1:3" ht="47.25" x14ac:dyDescent="0.25">
      <c r="A51" s="13" t="s">
        <v>70</v>
      </c>
      <c r="B51" s="16" t="s">
        <v>71</v>
      </c>
      <c r="C51" s="34">
        <v>3938.52</v>
      </c>
    </row>
    <row r="52" spans="1:3" ht="15.75" x14ac:dyDescent="0.25">
      <c r="A52" s="13"/>
      <c r="B52" s="17" t="s">
        <v>72</v>
      </c>
      <c r="C52" s="35">
        <f>SUM(C47:C51)</f>
        <v>21229.200000000001</v>
      </c>
    </row>
    <row r="53" spans="1:3" ht="15.75" x14ac:dyDescent="0.25">
      <c r="A53" s="18"/>
      <c r="B53" s="19" t="s">
        <v>73</v>
      </c>
      <c r="C53" s="35"/>
    </row>
    <row r="54" spans="1:3" ht="17.25" customHeight="1" x14ac:dyDescent="0.25">
      <c r="A54" s="13" t="s">
        <v>74</v>
      </c>
      <c r="B54" s="16" t="s">
        <v>75</v>
      </c>
      <c r="C54" s="34"/>
    </row>
    <row r="55" spans="1:3" ht="22.5" customHeight="1" x14ac:dyDescent="0.25">
      <c r="A55" s="13"/>
      <c r="B55" s="16" t="s">
        <v>76</v>
      </c>
      <c r="C55" s="34">
        <v>7039.62</v>
      </c>
    </row>
    <row r="56" spans="1:3" ht="20.25" customHeight="1" x14ac:dyDescent="0.25">
      <c r="A56" s="13" t="s">
        <v>77</v>
      </c>
      <c r="B56" s="16" t="s">
        <v>78</v>
      </c>
      <c r="C56" s="34">
        <v>0</v>
      </c>
    </row>
    <row r="57" spans="1:3" ht="21" customHeight="1" x14ac:dyDescent="0.25">
      <c r="A57" s="13"/>
      <c r="B57" s="16" t="s">
        <v>79</v>
      </c>
      <c r="C57" s="34">
        <v>677.52</v>
      </c>
    </row>
    <row r="58" spans="1:3" ht="18" customHeight="1" x14ac:dyDescent="0.25">
      <c r="A58" s="25"/>
      <c r="B58" s="26" t="s">
        <v>80</v>
      </c>
      <c r="C58" s="34">
        <v>0</v>
      </c>
    </row>
    <row r="59" spans="1:3" ht="20.25" customHeight="1" x14ac:dyDescent="0.25">
      <c r="A59" s="25" t="s">
        <v>81</v>
      </c>
      <c r="B59" s="27" t="s">
        <v>82</v>
      </c>
      <c r="C59" s="34">
        <v>3296.96</v>
      </c>
    </row>
    <row r="60" spans="1:3" ht="20.25" customHeight="1" x14ac:dyDescent="0.25">
      <c r="A60" s="25" t="s">
        <v>83</v>
      </c>
      <c r="B60" s="27" t="s">
        <v>84</v>
      </c>
      <c r="C60" s="34">
        <v>224</v>
      </c>
    </row>
    <row r="61" spans="1:3" ht="18.75" customHeight="1" x14ac:dyDescent="0.25">
      <c r="A61" s="25" t="s">
        <v>85</v>
      </c>
      <c r="B61" s="27" t="s">
        <v>86</v>
      </c>
      <c r="C61" s="34">
        <v>294.38</v>
      </c>
    </row>
    <row r="62" spans="1:3" ht="18.75" customHeight="1" x14ac:dyDescent="0.25">
      <c r="A62" s="25" t="s">
        <v>87</v>
      </c>
      <c r="B62" s="27" t="s">
        <v>88</v>
      </c>
      <c r="C62" s="34">
        <v>368.59</v>
      </c>
    </row>
    <row r="63" spans="1:3" ht="21" customHeight="1" x14ac:dyDescent="0.25">
      <c r="A63" s="25" t="s">
        <v>89</v>
      </c>
      <c r="B63" s="27" t="s">
        <v>90</v>
      </c>
      <c r="C63" s="34">
        <v>232.03800000000001</v>
      </c>
    </row>
    <row r="64" spans="1:3" ht="19.5" customHeight="1" x14ac:dyDescent="0.25">
      <c r="A64" s="25" t="s">
        <v>91</v>
      </c>
      <c r="B64" s="28" t="s">
        <v>92</v>
      </c>
      <c r="C64" s="34"/>
    </row>
    <row r="65" spans="1:6" ht="19.5" customHeight="1" x14ac:dyDescent="0.25">
      <c r="A65" s="13" t="s">
        <v>93</v>
      </c>
      <c r="B65" s="16" t="s">
        <v>94</v>
      </c>
      <c r="C65" s="34">
        <v>0</v>
      </c>
    </row>
    <row r="66" spans="1:6" ht="23.25" customHeight="1" x14ac:dyDescent="0.25">
      <c r="A66" s="13"/>
      <c r="B66" s="16" t="s">
        <v>95</v>
      </c>
      <c r="C66" s="34">
        <v>8496.84</v>
      </c>
    </row>
    <row r="67" spans="1:6" ht="19.5" customHeight="1" x14ac:dyDescent="0.25">
      <c r="A67" s="13"/>
      <c r="B67" s="27" t="s">
        <v>96</v>
      </c>
      <c r="C67" s="34"/>
    </row>
    <row r="68" spans="1:6" ht="33.75" customHeight="1" x14ac:dyDescent="0.25">
      <c r="A68" s="13"/>
      <c r="B68" s="16" t="s">
        <v>97</v>
      </c>
      <c r="C68" s="34"/>
    </row>
    <row r="69" spans="1:6" ht="36.75" customHeight="1" x14ac:dyDescent="0.25">
      <c r="A69" s="13"/>
      <c r="B69" s="16" t="s">
        <v>98</v>
      </c>
      <c r="C69" s="34">
        <v>3571.75</v>
      </c>
    </row>
    <row r="70" spans="1:6" ht="15.75" x14ac:dyDescent="0.25">
      <c r="A70" s="29"/>
      <c r="B70" s="17" t="s">
        <v>99</v>
      </c>
      <c r="C70" s="35">
        <f>SUM(C55:C69)</f>
        <v>24201.697999999997</v>
      </c>
    </row>
    <row r="71" spans="1:6" ht="21.75" customHeight="1" x14ac:dyDescent="0.25">
      <c r="A71" s="29"/>
      <c r="B71" s="17" t="s">
        <v>100</v>
      </c>
      <c r="C71" s="35">
        <v>6208.6080000000002</v>
      </c>
    </row>
    <row r="72" spans="1:6" ht="19.5" customHeight="1" thickBot="1" x14ac:dyDescent="0.3">
      <c r="A72" s="30"/>
      <c r="B72" s="31" t="s">
        <v>101</v>
      </c>
      <c r="C72" s="35">
        <f>46342.824*0.75</f>
        <v>34757.118000000002</v>
      </c>
    </row>
    <row r="73" spans="1:6" ht="26.25" customHeight="1" thickBot="1" x14ac:dyDescent="0.3">
      <c r="A73" s="32" t="s">
        <v>102</v>
      </c>
      <c r="B73" s="33" t="s">
        <v>103</v>
      </c>
      <c r="C73" s="36">
        <f>C13+C26+C34+C40+C43+C44+C45+C52+C70+C71+C72</f>
        <v>243111.53200000001</v>
      </c>
    </row>
    <row r="74" spans="1:6" s="7" customFormat="1" ht="15.75" x14ac:dyDescent="0.25">
      <c r="A74" s="37"/>
      <c r="B74" s="38" t="s">
        <v>108</v>
      </c>
      <c r="C74" s="39">
        <v>248233.68</v>
      </c>
      <c r="D74" s="40"/>
      <c r="E74" s="41"/>
      <c r="F74" s="41"/>
    </row>
    <row r="75" spans="1:6" s="42" customFormat="1" ht="15.75" x14ac:dyDescent="0.25">
      <c r="A75" s="37"/>
      <c r="B75" s="38" t="s">
        <v>109</v>
      </c>
      <c r="C75" s="39">
        <v>233851.91</v>
      </c>
      <c r="D75" s="40"/>
      <c r="E75" s="40"/>
      <c r="F75" s="40"/>
    </row>
    <row r="76" spans="1:6" s="42" customFormat="1" ht="15.75" x14ac:dyDescent="0.25">
      <c r="A76" s="37"/>
      <c r="B76" s="38" t="s">
        <v>111</v>
      </c>
      <c r="C76" s="43">
        <f>C75-C73</f>
        <v>-9259.622000000003</v>
      </c>
      <c r="D76" s="41"/>
      <c r="E76" s="41"/>
      <c r="F76" s="41"/>
    </row>
    <row r="77" spans="1:6" s="42" customFormat="1" ht="15.75" x14ac:dyDescent="0.25">
      <c r="A77" s="37"/>
      <c r="B77" s="38" t="s">
        <v>110</v>
      </c>
      <c r="C77" s="43">
        <f>C5+C76</f>
        <v>-17938.088</v>
      </c>
      <c r="D77" s="41"/>
      <c r="E77" s="41"/>
      <c r="F77" s="41"/>
    </row>
    <row r="78" spans="1:6" s="45" customFormat="1" ht="15.75" x14ac:dyDescent="0.25">
      <c r="A78" s="44"/>
      <c r="C78" s="46"/>
    </row>
    <row r="79" spans="1:6" s="45" customFormat="1" ht="15.75" x14ac:dyDescent="0.25">
      <c r="A79" s="44"/>
      <c r="C79" s="46"/>
    </row>
    <row r="80" spans="1:6" s="45" customFormat="1" ht="15.75" x14ac:dyDescent="0.25">
      <c r="A80" s="44"/>
      <c r="C80" s="46"/>
    </row>
    <row r="81" spans="1:3" s="45" customFormat="1" ht="15.75" x14ac:dyDescent="0.25">
      <c r="A81" s="44"/>
      <c r="C81" s="46"/>
    </row>
    <row r="82" spans="1:3" s="48" customFormat="1" ht="15.75" x14ac:dyDescent="0.25">
      <c r="A82" s="47"/>
      <c r="C82" s="47"/>
    </row>
    <row r="83" spans="1:3" s="7" customFormat="1" ht="15.75" x14ac:dyDescent="0.25">
      <c r="A83" s="49"/>
    </row>
    <row r="84" spans="1:3" s="7" customFormat="1" ht="15.75" x14ac:dyDescent="0.25">
      <c r="A84" s="51"/>
      <c r="B84" s="51"/>
    </row>
  </sheetData>
  <mergeCells count="4">
    <mergeCell ref="A1:B1"/>
    <mergeCell ref="A2:B2"/>
    <mergeCell ref="A3:B3"/>
    <mergeCell ref="A84:B84"/>
  </mergeCells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2024-02-01T02:23:25Z</dcterms:created>
  <dcterms:modified xsi:type="dcterms:W3CDTF">2024-03-18T03:37:50Z</dcterms:modified>
</cp:coreProperties>
</file>