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74" i="1" l="1"/>
  <c r="C76" i="1" s="1"/>
  <c r="C80" i="1" s="1"/>
  <c r="C81" i="1" s="1"/>
  <c r="C58" i="1"/>
  <c r="C48" i="1"/>
  <c r="C44" i="1"/>
  <c r="C38" i="1"/>
  <c r="C29" i="1"/>
  <c r="C16" i="1"/>
</calcChain>
</file>

<file path=xl/sharedStrings.xml><?xml version="1.0" encoding="utf-8"?>
<sst xmlns="http://schemas.openxmlformats.org/spreadsheetml/2006/main" count="115" uniqueCount="113">
  <si>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</si>
  <si>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</si>
  <si>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</si>
  <si>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</si>
  <si>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</si>
  <si>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</si>
  <si>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</si>
  <si>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</si>
  <si>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</si>
  <si>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</si>
  <si>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</si>
  <si>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</si>
  <si>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</si>
  <si>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</si>
  <si>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</si>
  <si>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</si>
  <si>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</si>
  <si>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</si>
  <si>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</si>
  <si>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</si>
  <si>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</si>
  <si>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</si>
  <si>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</si>
  <si>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</si>
  <si>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</si>
  <si>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</si>
  <si>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</si>
  <si>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</si>
  <si>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</si>
  <si>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</si>
  <si>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</si>
  <si>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</si>
  <si>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</si>
  <si>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</si>
  <si>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</si>
  <si>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</si>
  <si>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</si>
  <si>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</si>
  <si>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</si>
  <si>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</si>
  <si>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</si>
  <si>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</si>
  <si>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</si>
  <si>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</si>
  <si>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</si>
  <si>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</si>
  <si>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</si>
  <si>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</si>
  <si>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</si>
  <si>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</si>
  <si>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</si>
  <si>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</si>
  <si>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</si>
  <si>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</si>
  <si>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</si>
  <si>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</si>
  <si>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</si>
  <si>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</si>
  <si>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</si>
  <si>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</si>
  <si>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</si>
  <si>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</si>
  <si>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</si>
  <si>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</si>
  <si>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</si>
  <si>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</si>
  <si>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</si>
  <si>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</si>
  <si>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</si>
  <si>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</si>
  <si>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</si>
  <si>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</si>
  <si>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</si>
  <si>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</si>
  <si>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</si>
  <si>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</si>
  <si>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</si>
  <si>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</si>
  <si>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</si>
  <si>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8.4</t>
  </si>
  <si>
    <t>Поверка и ремонт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</si>
  <si>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</si>
  <si>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</si>
  <si>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</si>
  <si>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</si>
  <si>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на лестничной клетке</t>
  </si>
  <si>
    <t xml:space="preserve">замена энергосберегающего патрона в МОП </t>
  </si>
  <si>
    <t xml:space="preserve"> 9.2</t>
  </si>
  <si>
    <t>Текущий ремонт систем водоснабжения и водоотведения (непредвиденные работы)</t>
  </si>
  <si>
    <t>прочистка канализационных вытяжек с чердака</t>
  </si>
  <si>
    <t>смена навесного замка на чердачный люк</t>
  </si>
  <si>
    <t>подготовка оборудования ИТП к промывке системы отопления</t>
  </si>
  <si>
    <t>смена ниппель перехода</t>
  </si>
  <si>
    <t>замена вентиля Ду 15мм в подвале</t>
  </si>
  <si>
    <t>уплотнение соединений сантехническим льном</t>
  </si>
  <si>
    <t>замена циркуляционного насоса с соединительным комплектом</t>
  </si>
  <si>
    <t xml:space="preserve"> 9.3</t>
  </si>
  <si>
    <t>Текущий ремонт конструктивных элементов (непредвиденные работы)</t>
  </si>
  <si>
    <t>окраска МАФ (скамейки)</t>
  </si>
  <si>
    <t>поверка теплосчетчика ТЭМ 104,термометров сопротивления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</si>
  <si>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</si>
  <si>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</si>
  <si>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</si>
  <si>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</si>
  <si>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25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</si>
  <si>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</si>
  <si>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</si>
  <si>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</si>
  <si>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</si>
  <si>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</si>
  <si>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</si>
  <si>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Сумма затрат по домам :</t>
  </si>
  <si>
    <t>Возврат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</si>
</sst>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/>
    <xf numFmtId="0" fontId="4" fillId="0" borderId="1" xfId="0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topLeftCell="A55" workbookViewId="0">
      <selection activeCell="C74" sqref="C74"/>
    </sheetView>
  </sheetViews>
  <sheetFormatPr defaultColWidth="9.140625" defaultRowHeight="11.25" x14ac:dyDescent="0.2"/>
  <cols>
    <col min="1" max="1" width="5.7109375" style="33" customWidth="1"/>
    <col min="2" max="2" width="79.42578125" style="1" customWidth="1"/>
    <col min="3" max="3" width="17.28515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7109375" style="1" customWidth="1"/>
    <col min="204" max="204" width="7.5703125" style="1" customWidth="1"/>
    <col min="205" max="205" width="8.140625" style="1" customWidth="1"/>
    <col min="206" max="206" width="6.85546875" style="1" customWidth="1"/>
    <col min="207" max="207" width="8" style="1" customWidth="1"/>
    <col min="208" max="208" width="9" style="1" customWidth="1"/>
    <col min="209" max="16384" width="9.140625" style="1"/>
  </cols>
  <sheetData>
    <row r="1" spans="1:3" s="2" customFormat="1" ht="15.75" x14ac:dyDescent="0.25">
      <c r="A1" s="34" t="s">
        <v>105</v>
      </c>
      <c r="B1" s="34"/>
      <c r="C1" s="4"/>
    </row>
    <row r="2" spans="1:3" s="2" customFormat="1" ht="12.75" customHeight="1" x14ac:dyDescent="0.25">
      <c r="A2" s="34" t="s">
        <v>103</v>
      </c>
      <c r="B2" s="34"/>
      <c r="C2" s="4"/>
    </row>
    <row r="3" spans="1:3" s="2" customFormat="1" ht="15.75" x14ac:dyDescent="0.25">
      <c r="A3" s="34" t="s">
        <v>104</v>
      </c>
      <c r="B3" s="34"/>
      <c r="C3" s="4"/>
    </row>
    <row r="4" spans="1:3" s="2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106</v>
      </c>
      <c r="C5" s="8">
        <v>-133859.12029999995</v>
      </c>
    </row>
    <row r="6" spans="1:3" ht="15" customHeight="1" x14ac:dyDescent="0.25">
      <c r="A6" s="29"/>
      <c r="B6" s="19" t="s">
        <v>1</v>
      </c>
      <c r="C6" s="3"/>
    </row>
    <row r="7" spans="1:3" ht="15.75" x14ac:dyDescent="0.25">
      <c r="A7" s="6" t="s">
        <v>2</v>
      </c>
      <c r="B7" s="10" t="s">
        <v>3</v>
      </c>
      <c r="C7" s="3"/>
    </row>
    <row r="8" spans="1:3" ht="17.25" customHeight="1" x14ac:dyDescent="0.25">
      <c r="A8" s="6"/>
      <c r="B8" s="10" t="s">
        <v>4</v>
      </c>
      <c r="C8" s="20">
        <v>12755.231999999998</v>
      </c>
    </row>
    <row r="9" spans="1:3" ht="15.75" x14ac:dyDescent="0.25">
      <c r="A9" s="6"/>
      <c r="B9" s="10" t="s">
        <v>0</v>
      </c>
      <c r="C9" s="20">
        <v>2025.3600000000001</v>
      </c>
    </row>
    <row r="10" spans="1:3" ht="14.25" customHeight="1" x14ac:dyDescent="0.25">
      <c r="A10" s="30" t="s">
        <v>5</v>
      </c>
      <c r="B10" s="10" t="s">
        <v>6</v>
      </c>
      <c r="C10" s="20">
        <v>0</v>
      </c>
    </row>
    <row r="11" spans="1:3" ht="15.75" x14ac:dyDescent="0.25">
      <c r="A11" s="6"/>
      <c r="B11" s="10" t="s">
        <v>4</v>
      </c>
      <c r="C11" s="20">
        <v>15011.640000000007</v>
      </c>
    </row>
    <row r="12" spans="1:3" ht="15.75" x14ac:dyDescent="0.25">
      <c r="A12" s="6"/>
      <c r="B12" s="10" t="s">
        <v>0</v>
      </c>
      <c r="C12" s="20">
        <v>5067.28</v>
      </c>
    </row>
    <row r="13" spans="1:3" ht="47.25" x14ac:dyDescent="0.25">
      <c r="A13" s="6" t="s">
        <v>7</v>
      </c>
      <c r="B13" s="10" t="s">
        <v>8</v>
      </c>
      <c r="C13" s="20">
        <v>0</v>
      </c>
    </row>
    <row r="14" spans="1:3" ht="14.25" customHeight="1" x14ac:dyDescent="0.25">
      <c r="A14" s="6" t="s">
        <v>9</v>
      </c>
      <c r="B14" s="10" t="s">
        <v>10</v>
      </c>
      <c r="C14" s="20">
        <v>0</v>
      </c>
    </row>
    <row r="15" spans="1:3" ht="15.75" x14ac:dyDescent="0.25">
      <c r="A15" s="6" t="s">
        <v>11</v>
      </c>
      <c r="B15" s="10" t="s">
        <v>12</v>
      </c>
      <c r="C15" s="20">
        <v>220.16200000000001</v>
      </c>
    </row>
    <row r="16" spans="1:3" ht="15.75" x14ac:dyDescent="0.25">
      <c r="A16" s="6"/>
      <c r="B16" s="11" t="s">
        <v>13</v>
      </c>
      <c r="C16" s="8">
        <f>SUM(C8:C15)</f>
        <v>35079.673999999999</v>
      </c>
    </row>
    <row r="17" spans="1:3" ht="27.75" customHeight="1" x14ac:dyDescent="0.25">
      <c r="A17" s="6" t="s">
        <v>14</v>
      </c>
      <c r="B17" s="19" t="s">
        <v>15</v>
      </c>
      <c r="C17" s="20"/>
    </row>
    <row r="18" spans="1:3" ht="15.75" x14ac:dyDescent="0.25">
      <c r="A18" s="6" t="s">
        <v>16</v>
      </c>
      <c r="B18" s="10" t="s">
        <v>17</v>
      </c>
      <c r="C18" s="20">
        <v>763.23199999999997</v>
      </c>
    </row>
    <row r="19" spans="1:3" ht="15.75" x14ac:dyDescent="0.25">
      <c r="A19" s="6" t="s">
        <v>18</v>
      </c>
      <c r="B19" s="10" t="s">
        <v>19</v>
      </c>
      <c r="C19" s="20">
        <v>2482.3040000000001</v>
      </c>
    </row>
    <row r="20" spans="1:3" ht="15.75" x14ac:dyDescent="0.25">
      <c r="A20" s="6" t="s">
        <v>20</v>
      </c>
      <c r="B20" s="10" t="s">
        <v>21</v>
      </c>
      <c r="C20" s="20">
        <v>280.89600000000002</v>
      </c>
    </row>
    <row r="21" spans="1:3" ht="15.75" x14ac:dyDescent="0.25">
      <c r="A21" s="6" t="s">
        <v>22</v>
      </c>
      <c r="B21" s="10" t="s">
        <v>23</v>
      </c>
      <c r="C21" s="20">
        <v>1240.1599999999999</v>
      </c>
    </row>
    <row r="22" spans="1:3" ht="15.75" x14ac:dyDescent="0.25">
      <c r="A22" s="6" t="s">
        <v>24</v>
      </c>
      <c r="B22" s="10" t="s">
        <v>25</v>
      </c>
      <c r="C22" s="20">
        <v>12163.956000000002</v>
      </c>
    </row>
    <row r="23" spans="1:3" ht="15.75" x14ac:dyDescent="0.25">
      <c r="A23" s="6" t="s">
        <v>26</v>
      </c>
      <c r="B23" s="10" t="s">
        <v>27</v>
      </c>
      <c r="C23" s="20">
        <v>2034.56</v>
      </c>
    </row>
    <row r="24" spans="1:3" ht="15.75" x14ac:dyDescent="0.25">
      <c r="A24" s="6" t="s">
        <v>28</v>
      </c>
      <c r="B24" s="10" t="s">
        <v>29</v>
      </c>
      <c r="C24" s="20">
        <v>3600</v>
      </c>
    </row>
    <row r="25" spans="1:3" ht="31.5" x14ac:dyDescent="0.25">
      <c r="A25" s="6" t="s">
        <v>30</v>
      </c>
      <c r="B25" s="10" t="s">
        <v>31</v>
      </c>
      <c r="C25" s="20">
        <v>691.96799999999996</v>
      </c>
    </row>
    <row r="26" spans="1:3" ht="31.5" x14ac:dyDescent="0.25">
      <c r="A26" s="6" t="s">
        <v>32</v>
      </c>
      <c r="B26" s="10" t="s">
        <v>33</v>
      </c>
      <c r="C26" s="20">
        <v>2510.3519999999999</v>
      </c>
    </row>
    <row r="27" spans="1:3" ht="15.75" x14ac:dyDescent="0.25">
      <c r="A27" s="6" t="s">
        <v>34</v>
      </c>
      <c r="B27" s="10" t="s">
        <v>35</v>
      </c>
      <c r="C27" s="20">
        <v>604.35199999999998</v>
      </c>
    </row>
    <row r="28" spans="1:3" ht="15.75" x14ac:dyDescent="0.25">
      <c r="A28" s="31" t="s">
        <v>36</v>
      </c>
      <c r="B28" s="10" t="s">
        <v>37</v>
      </c>
      <c r="C28" s="20">
        <v>489.19200000000006</v>
      </c>
    </row>
    <row r="29" spans="1:3" ht="15.75" x14ac:dyDescent="0.25">
      <c r="A29" s="6"/>
      <c r="B29" s="11" t="s">
        <v>38</v>
      </c>
      <c r="C29" s="8">
        <f>SUM(C18:C28)</f>
        <v>26860.972000000002</v>
      </c>
    </row>
    <row r="30" spans="1:3" ht="15.75" x14ac:dyDescent="0.25">
      <c r="A30" s="6"/>
      <c r="B30" s="11" t="s">
        <v>39</v>
      </c>
      <c r="C30" s="20"/>
    </row>
    <row r="31" spans="1:3" ht="31.5" x14ac:dyDescent="0.25">
      <c r="A31" s="6" t="s">
        <v>40</v>
      </c>
      <c r="B31" s="10" t="s">
        <v>41</v>
      </c>
      <c r="C31" s="20"/>
    </row>
    <row r="32" spans="1:3" ht="15.75" x14ac:dyDescent="0.25">
      <c r="A32" s="6"/>
      <c r="B32" s="10" t="s">
        <v>42</v>
      </c>
      <c r="C32" s="20">
        <v>15050</v>
      </c>
    </row>
    <row r="33" spans="1:3" ht="15.75" x14ac:dyDescent="0.25">
      <c r="A33" s="6"/>
      <c r="B33" s="10" t="s">
        <v>43</v>
      </c>
      <c r="C33" s="20">
        <v>9273.2000000000007</v>
      </c>
    </row>
    <row r="34" spans="1:3" ht="15.75" x14ac:dyDescent="0.25">
      <c r="A34" s="6"/>
      <c r="B34" s="10" t="s">
        <v>44</v>
      </c>
      <c r="C34" s="20">
        <v>4913.05</v>
      </c>
    </row>
    <row r="35" spans="1:3" ht="15.75" x14ac:dyDescent="0.25">
      <c r="A35" s="6"/>
      <c r="B35" s="10" t="s">
        <v>45</v>
      </c>
      <c r="C35" s="20">
        <v>1033.05</v>
      </c>
    </row>
    <row r="36" spans="1:3" ht="15.75" x14ac:dyDescent="0.25">
      <c r="A36" s="6"/>
      <c r="B36" s="10" t="s">
        <v>46</v>
      </c>
      <c r="C36" s="20">
        <v>2168.52</v>
      </c>
    </row>
    <row r="37" spans="1:3" ht="15.75" x14ac:dyDescent="0.25">
      <c r="A37" s="6" t="s">
        <v>47</v>
      </c>
      <c r="B37" s="10" t="s">
        <v>48</v>
      </c>
      <c r="C37" s="20">
        <v>1007.11</v>
      </c>
    </row>
    <row r="38" spans="1:3" ht="15.75" x14ac:dyDescent="0.25">
      <c r="A38" s="6"/>
      <c r="B38" s="11" t="s">
        <v>49</v>
      </c>
      <c r="C38" s="8">
        <f>SUM(C32:C37)</f>
        <v>33444.93</v>
      </c>
    </row>
    <row r="39" spans="1:3" ht="15.75" x14ac:dyDescent="0.25">
      <c r="A39" s="6"/>
      <c r="B39" s="11" t="s">
        <v>50</v>
      </c>
      <c r="C39" s="20"/>
    </row>
    <row r="40" spans="1:3" ht="15.75" x14ac:dyDescent="0.25">
      <c r="A40" s="6" t="s">
        <v>51</v>
      </c>
      <c r="B40" s="10" t="s">
        <v>52</v>
      </c>
      <c r="C40" s="20">
        <v>9323.4240000000009</v>
      </c>
    </row>
    <row r="41" spans="1:3" ht="31.5" x14ac:dyDescent="0.25">
      <c r="A41" s="6" t="s">
        <v>53</v>
      </c>
      <c r="B41" s="10" t="s">
        <v>54</v>
      </c>
      <c r="C41" s="20">
        <v>2330.8560000000002</v>
      </c>
    </row>
    <row r="42" spans="1:3" ht="15.75" x14ac:dyDescent="0.25">
      <c r="A42" s="6" t="s">
        <v>55</v>
      </c>
      <c r="B42" s="10" t="s">
        <v>56</v>
      </c>
      <c r="C42" s="20">
        <v>11817.344000000001</v>
      </c>
    </row>
    <row r="43" spans="1:3" ht="14.25" customHeight="1" x14ac:dyDescent="0.25">
      <c r="A43" s="6" t="s">
        <v>57</v>
      </c>
      <c r="B43" s="10" t="s">
        <v>58</v>
      </c>
      <c r="C43" s="20">
        <v>6992.5680000000011</v>
      </c>
    </row>
    <row r="44" spans="1:3" ht="15.75" x14ac:dyDescent="0.25">
      <c r="A44" s="6"/>
      <c r="B44" s="11" t="s">
        <v>59</v>
      </c>
      <c r="C44" s="8">
        <f>SUM(C40:C43)</f>
        <v>30464.192000000003</v>
      </c>
    </row>
    <row r="45" spans="1:3" ht="15.75" x14ac:dyDescent="0.25">
      <c r="A45" s="6"/>
      <c r="B45" s="11" t="s">
        <v>60</v>
      </c>
      <c r="C45" s="20"/>
    </row>
    <row r="46" spans="1:3" ht="31.5" x14ac:dyDescent="0.25">
      <c r="A46" s="6" t="s">
        <v>61</v>
      </c>
      <c r="B46" s="10" t="s">
        <v>62</v>
      </c>
      <c r="C46" s="20">
        <v>11970.815999999999</v>
      </c>
    </row>
    <row r="47" spans="1:3" ht="15.75" x14ac:dyDescent="0.25">
      <c r="A47" s="6" t="s">
        <v>63</v>
      </c>
      <c r="B47" s="10" t="s">
        <v>64</v>
      </c>
      <c r="C47" s="20">
        <v>3338.016000000001</v>
      </c>
    </row>
    <row r="48" spans="1:3" ht="15.75" x14ac:dyDescent="0.25">
      <c r="A48" s="6"/>
      <c r="B48" s="11" t="s">
        <v>65</v>
      </c>
      <c r="C48" s="8">
        <f>SUM(C46:C47)</f>
        <v>15308.832</v>
      </c>
    </row>
    <row r="49" spans="1:3" ht="18.75" customHeight="1" x14ac:dyDescent="0.25">
      <c r="A49" s="32" t="s">
        <v>66</v>
      </c>
      <c r="B49" s="10" t="s">
        <v>67</v>
      </c>
      <c r="C49" s="8">
        <v>1255.9599999999998</v>
      </c>
    </row>
    <row r="50" spans="1:3" ht="18" customHeight="1" x14ac:dyDescent="0.25">
      <c r="A50" s="32" t="s">
        <v>68</v>
      </c>
      <c r="B50" s="10" t="s">
        <v>69</v>
      </c>
      <c r="C50" s="8">
        <v>1337.2280000000001</v>
      </c>
    </row>
    <row r="51" spans="1:3" ht="15.75" x14ac:dyDescent="0.25">
      <c r="A51" s="6"/>
      <c r="B51" s="11" t="s">
        <v>70</v>
      </c>
      <c r="C51" s="20"/>
    </row>
    <row r="52" spans="1:3" ht="15.75" x14ac:dyDescent="0.25">
      <c r="A52" s="6" t="s">
        <v>71</v>
      </c>
      <c r="B52" s="10" t="s">
        <v>72</v>
      </c>
      <c r="C52" s="20">
        <v>4045.1999999999994</v>
      </c>
    </row>
    <row r="53" spans="1:3" ht="15.75" x14ac:dyDescent="0.25">
      <c r="A53" s="6" t="s">
        <v>73</v>
      </c>
      <c r="B53" s="10" t="s">
        <v>74</v>
      </c>
      <c r="C53" s="20">
        <v>5368.44</v>
      </c>
    </row>
    <row r="54" spans="1:3" ht="31.5" x14ac:dyDescent="0.25">
      <c r="A54" s="6" t="s">
        <v>75</v>
      </c>
      <c r="B54" s="10" t="s">
        <v>76</v>
      </c>
      <c r="C54" s="20">
        <v>3938.52</v>
      </c>
    </row>
    <row r="55" spans="1:3" ht="31.5" x14ac:dyDescent="0.25">
      <c r="A55" s="6"/>
      <c r="B55" s="10" t="s">
        <v>77</v>
      </c>
      <c r="C55" s="20">
        <v>3938.52</v>
      </c>
    </row>
    <row r="56" spans="1:3" ht="47.25" x14ac:dyDescent="0.25">
      <c r="A56" s="6"/>
      <c r="B56" s="10" t="s">
        <v>78</v>
      </c>
      <c r="C56" s="20">
        <v>7877.04</v>
      </c>
    </row>
    <row r="57" spans="1:3" ht="15.75" x14ac:dyDescent="0.25">
      <c r="A57" s="30" t="s">
        <v>79</v>
      </c>
      <c r="B57" s="10" t="s">
        <v>80</v>
      </c>
      <c r="C57" s="20">
        <v>15300</v>
      </c>
    </row>
    <row r="58" spans="1:3" ht="15.75" x14ac:dyDescent="0.25">
      <c r="A58" s="6"/>
      <c r="B58" s="11" t="s">
        <v>81</v>
      </c>
      <c r="C58" s="8">
        <f>SUM(C52:C57)</f>
        <v>40467.72</v>
      </c>
    </row>
    <row r="59" spans="1:3" ht="15.75" x14ac:dyDescent="0.25">
      <c r="A59" s="6"/>
      <c r="B59" s="11" t="s">
        <v>82</v>
      </c>
      <c r="C59" s="20"/>
    </row>
    <row r="60" spans="1:3" ht="15.75" x14ac:dyDescent="0.25">
      <c r="A60" s="6" t="s">
        <v>83</v>
      </c>
      <c r="B60" s="10" t="s">
        <v>84</v>
      </c>
      <c r="C60" s="20">
        <v>0</v>
      </c>
    </row>
    <row r="61" spans="1:3" ht="15.75" x14ac:dyDescent="0.25">
      <c r="A61" s="12"/>
      <c r="B61" s="13" t="s">
        <v>85</v>
      </c>
      <c r="C61" s="20">
        <v>1206.5999999999999</v>
      </c>
    </row>
    <row r="62" spans="1:3" ht="15.75" x14ac:dyDescent="0.25">
      <c r="A62" s="12"/>
      <c r="B62" s="14" t="s">
        <v>86</v>
      </c>
      <c r="C62" s="20">
        <v>402.16</v>
      </c>
    </row>
    <row r="63" spans="1:3" ht="31.5" x14ac:dyDescent="0.25">
      <c r="A63" s="6" t="s">
        <v>87</v>
      </c>
      <c r="B63" s="10" t="s">
        <v>88</v>
      </c>
      <c r="C63" s="20">
        <v>0</v>
      </c>
    </row>
    <row r="64" spans="1:3" ht="15.75" x14ac:dyDescent="0.25">
      <c r="A64" s="6"/>
      <c r="B64" s="15" t="s">
        <v>89</v>
      </c>
      <c r="C64" s="20">
        <v>486.75</v>
      </c>
    </row>
    <row r="65" spans="1:3" ht="15.75" x14ac:dyDescent="0.25">
      <c r="A65" s="6"/>
      <c r="B65" s="13" t="s">
        <v>90</v>
      </c>
      <c r="C65" s="20">
        <v>574.39</v>
      </c>
    </row>
    <row r="66" spans="1:3" ht="15.75" x14ac:dyDescent="0.25">
      <c r="A66" s="16"/>
      <c r="B66" s="17" t="s">
        <v>91</v>
      </c>
      <c r="C66" s="20">
        <v>0</v>
      </c>
    </row>
    <row r="67" spans="1:3" ht="15.75" x14ac:dyDescent="0.25">
      <c r="A67" s="16"/>
      <c r="B67" s="18" t="s">
        <v>92</v>
      </c>
      <c r="C67" s="20"/>
    </row>
    <row r="68" spans="1:3" ht="15.75" x14ac:dyDescent="0.25">
      <c r="A68" s="16"/>
      <c r="B68" s="18" t="s">
        <v>93</v>
      </c>
      <c r="C68" s="20">
        <v>2990.88</v>
      </c>
    </row>
    <row r="69" spans="1:3" ht="15.75" x14ac:dyDescent="0.25">
      <c r="A69" s="16"/>
      <c r="B69" s="18" t="s">
        <v>94</v>
      </c>
      <c r="C69" s="20"/>
    </row>
    <row r="70" spans="1:3" ht="15.75" x14ac:dyDescent="0.25">
      <c r="A70" s="16"/>
      <c r="B70" s="15" t="s">
        <v>95</v>
      </c>
      <c r="C70" s="20">
        <v>5508.66</v>
      </c>
    </row>
    <row r="71" spans="1:3" ht="15.75" x14ac:dyDescent="0.25">
      <c r="A71" s="6" t="s">
        <v>96</v>
      </c>
      <c r="B71" s="10" t="s">
        <v>97</v>
      </c>
      <c r="C71" s="20">
        <v>0</v>
      </c>
    </row>
    <row r="72" spans="1:3" ht="15.75" x14ac:dyDescent="0.25">
      <c r="A72" s="6"/>
      <c r="B72" s="3" t="s">
        <v>98</v>
      </c>
      <c r="C72" s="20">
        <v>836.19200000000001</v>
      </c>
    </row>
    <row r="73" spans="1:3" ht="15.75" x14ac:dyDescent="0.25">
      <c r="A73" s="6"/>
      <c r="B73" s="13" t="s">
        <v>99</v>
      </c>
      <c r="C73" s="20">
        <v>15300</v>
      </c>
    </row>
    <row r="74" spans="1:3" ht="15.75" x14ac:dyDescent="0.25">
      <c r="A74" s="6"/>
      <c r="B74" s="11" t="s">
        <v>100</v>
      </c>
      <c r="C74" s="8">
        <f>SUM(C60:C73)</f>
        <v>27305.632000000001</v>
      </c>
    </row>
    <row r="75" spans="1:3" ht="15.75" x14ac:dyDescent="0.25">
      <c r="A75" s="32" t="s">
        <v>101</v>
      </c>
      <c r="B75" s="11" t="s">
        <v>102</v>
      </c>
      <c r="C75" s="8">
        <f>48113.472*0.75</f>
        <v>36085.103999999999</v>
      </c>
    </row>
    <row r="76" spans="1:3" ht="15.75" x14ac:dyDescent="0.25">
      <c r="A76" s="29"/>
      <c r="B76" s="21" t="s">
        <v>111</v>
      </c>
      <c r="C76" s="8">
        <f>C16+C29+C38+C44+C48+C49+C50+C58+C74+C75</f>
        <v>247610.24400000001</v>
      </c>
    </row>
    <row r="77" spans="1:3" s="25" customFormat="1" ht="15.75" x14ac:dyDescent="0.25">
      <c r="A77" s="22"/>
      <c r="B77" s="23" t="s">
        <v>107</v>
      </c>
      <c r="C77" s="24">
        <v>193605.12</v>
      </c>
    </row>
    <row r="78" spans="1:3" s="9" customFormat="1" ht="15.75" x14ac:dyDescent="0.25">
      <c r="A78" s="22"/>
      <c r="B78" s="23" t="s">
        <v>108</v>
      </c>
      <c r="C78" s="24">
        <v>189459.51</v>
      </c>
    </row>
    <row r="79" spans="1:3" s="9" customFormat="1" ht="15.75" x14ac:dyDescent="0.25">
      <c r="A79" s="22"/>
      <c r="B79" s="23" t="s">
        <v>112</v>
      </c>
      <c r="C79" s="24">
        <v>33567.230000000003</v>
      </c>
    </row>
    <row r="80" spans="1:3" s="9" customFormat="1" ht="15.75" x14ac:dyDescent="0.25">
      <c r="A80" s="26"/>
      <c r="B80" s="23" t="s">
        <v>110</v>
      </c>
      <c r="C80" s="27">
        <f>C78-C76</f>
        <v>-58150.733999999997</v>
      </c>
    </row>
    <row r="81" spans="1:3" s="9" customFormat="1" ht="15.75" x14ac:dyDescent="0.25">
      <c r="A81" s="26"/>
      <c r="B81" s="23" t="s">
        <v>109</v>
      </c>
      <c r="C81" s="27">
        <f>C5+C80+C79</f>
        <v>-158442.62429999994</v>
      </c>
    </row>
    <row r="82" spans="1:3" s="2" customFormat="1" ht="15.75" x14ac:dyDescent="0.25">
      <c r="A82" s="28"/>
      <c r="C82" s="4"/>
    </row>
    <row r="83" spans="1:3" s="2" customFormat="1" ht="15.75" x14ac:dyDescent="0.25">
      <c r="A83" s="28"/>
      <c r="C83" s="4"/>
    </row>
    <row r="84" spans="1:3" s="2" customFormat="1" ht="15.75" x14ac:dyDescent="0.25">
      <c r="A84" s="28"/>
      <c r="C84" s="4"/>
    </row>
    <row r="85" spans="1:3" s="2" customFormat="1" ht="15.75" x14ac:dyDescent="0.25">
      <c r="A85" s="28"/>
      <c r="C85" s="4"/>
    </row>
    <row r="86" spans="1:3" s="2" customFormat="1" ht="15.75" x14ac:dyDescent="0.25">
      <c r="A86" s="28"/>
      <c r="C86" s="4"/>
    </row>
    <row r="87" spans="1:3" s="2" customFormat="1" ht="15.75" x14ac:dyDescent="0.25">
      <c r="A87" s="28"/>
      <c r="C87" s="4"/>
    </row>
    <row r="88" spans="1:3" s="2" customFormat="1" ht="15.75" x14ac:dyDescent="0.25">
      <c r="A88" s="28"/>
      <c r="C88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2024-02-12T03:56:55Z</dcterms:created>
  <dcterms:modified xsi:type="dcterms:W3CDTF">2024-03-13T07:51:12Z</dcterms:modified>
</cp:coreProperties>
</file>