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С.Армии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2" i="1" l="1"/>
  <c r="C60" i="1" l="1"/>
  <c r="C78" i="1" l="1"/>
  <c r="C101" i="1" l="1"/>
  <c r="C69" i="1"/>
  <c r="C66" i="1"/>
  <c r="C53" i="1"/>
  <c r="C40" i="1"/>
  <c r="B9" i="1"/>
  <c r="C103" i="1" l="1"/>
  <c r="C108" i="1" s="1"/>
  <c r="C109" i="1" s="1"/>
</calcChain>
</file>

<file path=xl/sharedStrings.xml><?xml version="1.0" encoding="utf-8"?>
<sst xmlns="http://schemas.openxmlformats.org/spreadsheetml/2006/main" count="143" uniqueCount="143">
  <si>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</si>
  <si>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</si>
  <si>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ул.Советской Армии, 3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</si>
  <si>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</si>
  <si>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</si>
  <si>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</si>
  <si>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</si>
  <si>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</si>
  <si>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</si>
  <si>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</si>
  <si>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</si>
  <si>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</si>
  <si>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</si>
  <si>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</si>
  <si>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</si>
  <si>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</si>
  <si>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</si>
  <si>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</si>
  <si>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</si>
  <si>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</t>
  </si>
  <si>
    <t>и</t>
  </si>
  <si>
    <t>Площадь подвала</t>
  </si>
  <si>
    <t>к</t>
  </si>
  <si>
    <t>Площадь  кровли (очистка от снега)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</si>
  <si>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</si>
  <si>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</si>
  <si>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</si>
  <si>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</si>
  <si>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</si>
  <si>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</si>
  <si>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</si>
  <si>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</si>
  <si>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</si>
  <si>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</si>
  <si>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</si>
  <si>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</si>
  <si>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</si>
  <si>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</si>
  <si>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</si>
  <si>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</si>
  <si>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мытье окон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</si>
  <si>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</si>
  <si>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</si>
  <si>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</si>
  <si>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</si>
  <si>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</si>
  <si>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</si>
  <si>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</si>
  <si>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</si>
  <si>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</si>
  <si>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</si>
  <si>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</si>
  <si>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</si>
  <si>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</si>
  <si>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 </t>
  </si>
  <si>
    <t>Подметание снега толщиной выше 2-х см</t>
  </si>
  <si>
    <t xml:space="preserve"> 2.7</t>
  </si>
  <si>
    <t xml:space="preserve">Сдвижка снега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</si>
  <si>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</si>
  <si>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</si>
  <si>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</si>
  <si>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 xml:space="preserve">Очистка пешеходных дорожек, отмостки  и проездов шириной 0,5 м 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</si>
  <si>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</si>
  <si>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</si>
  <si>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</si>
  <si>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</si>
  <si>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</si>
  <si>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</si>
  <si>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</si>
  <si>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</si>
  <si>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</si>
  <si>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</si>
  <si>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</si>
  <si>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</si>
  <si>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</si>
  <si>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</si>
  <si>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</si>
  <si>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</si>
  <si>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</si>
  <si>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</si>
  <si>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</si>
  <si>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</si>
  <si>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</si>
  <si>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</si>
  <si>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</si>
  <si>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</si>
  <si>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</si>
  <si>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</si>
  <si>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</si>
  <si>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</si>
  <si>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</si>
  <si>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</si>
  <si>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</si>
  <si>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тепла.</t>
  </si>
  <si>
    <t xml:space="preserve"> 8.2</t>
  </si>
  <si>
    <t>Обслуживание общедомовых приборов учета воды</t>
  </si>
  <si>
    <t xml:space="preserve"> 8.5</t>
  </si>
  <si>
    <t>Снятие и запись показаний, обработка информации и занесение в компьютер, передача данных для расчета в ресурсоснабжающую организацию (вода)</t>
  </si>
  <si>
    <t xml:space="preserve"> 8.6</t>
  </si>
  <si>
    <t>Снятие и запись показаний, обработка информации и занесение в компьютер, передача данных для расчета в ресурсоснабжающую организацию (эл.энергия)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</si>
  <si>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</si>
  <si>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</si>
  <si>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</si>
  <si>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</si>
  <si>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установка и подключение прибора учета электроэнергии и автоматического выключателя для выполнения работ по капитальному ремонту</t>
  </si>
  <si>
    <t>восстановление электрических сетей после капитального ремонта работа телевышки</t>
  </si>
  <si>
    <t>замена уличного светодиодного светильника с применением автовышки:</t>
  </si>
  <si>
    <t>а</t>
  </si>
  <si>
    <t>устройство кабеля АВВГ П2*2,5 с креплением на перфорированную монтажную ленту</t>
  </si>
  <si>
    <t>б</t>
  </si>
  <si>
    <t>установка светильника Cobra 50 Вт</t>
  </si>
  <si>
    <t>в</t>
  </si>
  <si>
    <t>работа автовышки</t>
  </si>
  <si>
    <t>9.2.</t>
  </si>
  <si>
    <t>замена крана шарового под приварку Ду 40 мм ИТП</t>
  </si>
  <si>
    <t>сварочные работы ИТП</t>
  </si>
  <si>
    <t>установка общедомового прибора учета тепловой энергии</t>
  </si>
  <si>
    <t>замена паронитовой фланцевой прокладки в тепловом узле</t>
  </si>
  <si>
    <t>замена крана шарового LD под приварку Ду 40 в рамке ввода ГВС</t>
  </si>
  <si>
    <t>замена участка трубы ВГП Ду 25мм в ИТП</t>
  </si>
  <si>
    <t>сварочные работы</t>
  </si>
  <si>
    <t>установка шланга для мытья МОП</t>
  </si>
  <si>
    <t>Текущий ремонт конструктивных элементов (непредвиденные работы)</t>
  </si>
  <si>
    <t>погрузка и развоз дресвы</t>
  </si>
  <si>
    <t>сбор для утилизации автопокрышек б/у с площадок ТКО от МКД ( Сов.Армии 3, Гоголя 4)</t>
  </si>
  <si>
    <t>демонтаж табличек, аншлагов, фонаря наружного освещения, молниеотвода с фасада дома для капитального ремонта с автовышки</t>
  </si>
  <si>
    <t>окраска МАФ (скамейки)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</si>
  <si>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</si>
  <si>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</si>
  <si>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</si>
  <si>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ул.Советской Армии 3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</si>
  <si>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</si>
  <si>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</si>
  <si>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</si>
  <si>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</si>
  <si>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</si>
  <si>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</si>
  <si>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</si>
  <si>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>Текущий ремонт систем водоснабжения и водоотведения (непредвиденные работы)</t>
  </si>
  <si>
    <t xml:space="preserve">   Сумма затрат по дому  :</t>
  </si>
  <si>
    <t>Доп.средства на ремонт (начислено)</t>
  </si>
  <si>
    <t>Доп.средства на ремонт (оплачено)</t>
  </si>
  <si>
    <t>Снятие и запись показаний, обработка информации и занесение в компьютер, передача данных для расчета в ресурсоснабжающую организацию (тепло)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</si>
</sst>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8" fillId="0" borderId="4" xfId="0" applyFont="1" applyFill="1" applyBorder="1"/>
    <xf numFmtId="0" fontId="8" fillId="0" borderId="4" xfId="0" applyFont="1" applyBorder="1"/>
    <xf numFmtId="2" fontId="8" fillId="0" borderId="0" xfId="0" applyNumberFormat="1" applyFont="1" applyFill="1"/>
    <xf numFmtId="0" fontId="10" fillId="0" borderId="0" xfId="0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2" fontId="10" fillId="0" borderId="4" xfId="0" applyNumberFormat="1" applyFont="1" applyFill="1" applyBorder="1"/>
    <xf numFmtId="0" fontId="10" fillId="0" borderId="0" xfId="0" applyFont="1" applyFill="1" applyBorder="1"/>
    <xf numFmtId="0" fontId="8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center"/>
    </xf>
    <xf numFmtId="0" fontId="12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2" fillId="0" borderId="4" xfId="0" applyFont="1" applyBorder="1"/>
    <xf numFmtId="0" fontId="10" fillId="0" borderId="4" xfId="0" applyFont="1" applyFill="1" applyBorder="1" applyAlignment="1">
      <alignment wrapText="1"/>
    </xf>
    <xf numFmtId="0" fontId="11" fillId="0" borderId="4" xfId="0" applyFont="1" applyFill="1" applyBorder="1"/>
    <xf numFmtId="0" fontId="8" fillId="0" borderId="4" xfId="0" applyFont="1" applyFill="1" applyBorder="1" applyAlignment="1">
      <alignment horizontal="center" vertical="top"/>
    </xf>
    <xf numFmtId="2" fontId="8" fillId="0" borderId="4" xfId="0" applyNumberFormat="1" applyFont="1" applyFill="1" applyBorder="1"/>
    <xf numFmtId="16" fontId="8" fillId="0" borderId="4" xfId="0" applyNumberFormat="1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10" fillId="0" borderId="4" xfId="1" applyFont="1" applyBorder="1"/>
    <xf numFmtId="2" fontId="10" fillId="0" borderId="4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8" fillId="0" borderId="0" xfId="0" applyFont="1" applyFill="1" applyBorder="1"/>
    <xf numFmtId="0" fontId="8" fillId="0" borderId="4" xfId="1" applyFont="1" applyBorder="1" applyAlignment="1">
      <alignment horizontal="center" wrapText="1"/>
    </xf>
    <xf numFmtId="2" fontId="10" fillId="0" borderId="4" xfId="1" applyNumberFormat="1" applyFont="1" applyBorder="1" applyAlignment="1">
      <alignment wrapText="1"/>
    </xf>
    <xf numFmtId="0" fontId="8" fillId="0" borderId="0" xfId="0" applyFont="1" applyFill="1" applyAlignment="1">
      <alignment horizontal="center"/>
    </xf>
    <xf numFmtId="0" fontId="10" fillId="0" borderId="4" xfId="0" applyFont="1" applyFill="1" applyBorder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topLeftCell="A30" workbookViewId="0">
      <selection activeCell="D104" sqref="D104"/>
    </sheetView>
  </sheetViews>
  <sheetFormatPr defaultColWidth="12.28515625" defaultRowHeight="11.25" x14ac:dyDescent="0.2"/>
  <cols>
    <col min="1" max="1" width="8" style="49" customWidth="1"/>
    <col min="2" max="2" width="79" style="1" customWidth="1"/>
    <col min="3" max="3" width="17.140625" style="1" customWidth="1"/>
    <col min="4" max="200" width="9.140625" style="1" customWidth="1"/>
    <col min="201" max="201" width="4.5703125" style="1" customWidth="1"/>
    <col min="202" max="202" width="47.42578125" style="1" customWidth="1"/>
    <col min="203" max="203" width="9.85546875" style="1" customWidth="1"/>
    <col min="204" max="204" width="7.7109375" style="1" customWidth="1"/>
    <col min="205" max="205" width="7.85546875" style="1" customWidth="1"/>
    <col min="206" max="206" width="5.140625" style="1" customWidth="1"/>
    <col min="207" max="207" width="7.7109375" style="1" customWidth="1"/>
    <col min="208" max="208" width="8" style="1" customWidth="1"/>
    <col min="209" max="216" width="0" style="1" hidden="1" customWidth="1"/>
    <col min="217" max="217" width="8.140625" style="1" customWidth="1"/>
    <col min="218" max="255" width="9.140625" style="1" customWidth="1"/>
    <col min="256" max="16384" width="12.28515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idden="1" x14ac:dyDescent="0.2">
      <c r="A3" s="50"/>
      <c r="B3" s="3" t="s">
        <v>2</v>
      </c>
    </row>
    <row r="4" spans="1:2" hidden="1" x14ac:dyDescent="0.2">
      <c r="A4" s="51"/>
      <c r="B4" s="4"/>
    </row>
    <row r="5" spans="1:2" hidden="1" x14ac:dyDescent="0.2">
      <c r="A5" s="52"/>
      <c r="B5" s="5"/>
    </row>
    <row r="6" spans="1:2" hidden="1" x14ac:dyDescent="0.2">
      <c r="A6" s="52"/>
      <c r="B6" s="5"/>
    </row>
    <row r="7" spans="1:2" hidden="1" x14ac:dyDescent="0.2">
      <c r="A7" s="52"/>
      <c r="B7" s="5"/>
    </row>
    <row r="8" spans="1:2" hidden="1" x14ac:dyDescent="0.2">
      <c r="A8" s="53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idden="1" x14ac:dyDescent="0.2">
      <c r="A21" s="9" t="s">
        <v>22</v>
      </c>
      <c r="B21" s="10" t="s">
        <v>23</v>
      </c>
    </row>
    <row r="22" spans="1:3" ht="12" hidden="1" customHeight="1" x14ac:dyDescent="0.2">
      <c r="A22" s="12" t="s">
        <v>24</v>
      </c>
      <c r="B22" s="13" t="s">
        <v>25</v>
      </c>
    </row>
    <row r="23" spans="1:3" ht="12.75" hidden="1" customHeight="1" x14ac:dyDescent="0.2">
      <c r="A23" s="12"/>
      <c r="B23" s="13" t="s">
        <v>26</v>
      </c>
    </row>
    <row r="24" spans="1:3" ht="11.25" hidden="1" customHeight="1" x14ac:dyDescent="0.2">
      <c r="A24" s="12"/>
      <c r="B24" s="13" t="s">
        <v>28</v>
      </c>
    </row>
    <row r="25" spans="1:3" ht="11.25" hidden="1" customHeight="1" x14ac:dyDescent="0.2">
      <c r="A25" s="12"/>
      <c r="B25" s="13" t="s">
        <v>29</v>
      </c>
    </row>
    <row r="26" spans="1:3" ht="12" hidden="1" customHeight="1" x14ac:dyDescent="0.2">
      <c r="A26" s="12"/>
      <c r="B26" s="13" t="s">
        <v>30</v>
      </c>
    </row>
    <row r="27" spans="1:3" ht="24" hidden="1" customHeight="1" x14ac:dyDescent="0.2">
      <c r="A27" s="12" t="s">
        <v>27</v>
      </c>
      <c r="B27" s="13" t="s">
        <v>31</v>
      </c>
    </row>
    <row r="28" spans="1:3" hidden="1" x14ac:dyDescent="0.2">
      <c r="A28" s="12" t="s">
        <v>32</v>
      </c>
      <c r="B28" s="13" t="s">
        <v>33</v>
      </c>
    </row>
    <row r="29" spans="1:3" hidden="1" x14ac:dyDescent="0.2">
      <c r="A29" s="14"/>
      <c r="B29" s="15"/>
    </row>
    <row r="30" spans="1:3" s="16" customFormat="1" ht="15.75" x14ac:dyDescent="0.25">
      <c r="A30" s="57" t="s">
        <v>131</v>
      </c>
      <c r="B30" s="57"/>
      <c r="C30" s="19"/>
    </row>
    <row r="31" spans="1:3" s="16" customFormat="1" ht="12.75" customHeight="1" x14ac:dyDescent="0.25">
      <c r="A31" s="57" t="s">
        <v>129</v>
      </c>
      <c r="B31" s="57"/>
      <c r="C31" s="19"/>
    </row>
    <row r="32" spans="1:3" s="16" customFormat="1" ht="15.75" x14ac:dyDescent="0.25">
      <c r="A32" s="57" t="s">
        <v>130</v>
      </c>
      <c r="B32" s="57"/>
      <c r="C32" s="19"/>
    </row>
    <row r="33" spans="1:3" s="16" customFormat="1" ht="15.75" x14ac:dyDescent="0.25">
      <c r="A33" s="20"/>
      <c r="B33" s="20"/>
      <c r="C33" s="19"/>
    </row>
    <row r="34" spans="1:3" s="24" customFormat="1" ht="15.75" x14ac:dyDescent="0.25">
      <c r="A34" s="21"/>
      <c r="B34" s="22" t="s">
        <v>132</v>
      </c>
      <c r="C34" s="23">
        <v>34955.866699999999</v>
      </c>
    </row>
    <row r="35" spans="1:3" ht="15.75" x14ac:dyDescent="0.25">
      <c r="A35" s="54"/>
      <c r="B35" s="48" t="s">
        <v>34</v>
      </c>
      <c r="C35" s="17"/>
    </row>
    <row r="36" spans="1:3" ht="26.45" customHeight="1" x14ac:dyDescent="0.25">
      <c r="A36" s="35" t="s">
        <v>35</v>
      </c>
      <c r="B36" s="25" t="s">
        <v>36</v>
      </c>
      <c r="C36" s="36">
        <v>4153.2479999999987</v>
      </c>
    </row>
    <row r="37" spans="1:3" ht="20.25" customHeight="1" x14ac:dyDescent="0.25">
      <c r="A37" s="35" t="s">
        <v>37</v>
      </c>
      <c r="B37" s="25" t="s">
        <v>38</v>
      </c>
      <c r="C37" s="36">
        <v>9775.92</v>
      </c>
    </row>
    <row r="38" spans="1:3" ht="47.25" customHeight="1" x14ac:dyDescent="0.25">
      <c r="A38" s="35" t="s">
        <v>39</v>
      </c>
      <c r="B38" s="25" t="s">
        <v>40</v>
      </c>
      <c r="C38" s="36">
        <v>1042.9639999999999</v>
      </c>
    </row>
    <row r="39" spans="1:3" ht="15" customHeight="1" x14ac:dyDescent="0.25">
      <c r="A39" s="35"/>
      <c r="B39" s="25" t="s">
        <v>41</v>
      </c>
      <c r="C39" s="36">
        <v>21.204000000000001</v>
      </c>
    </row>
    <row r="40" spans="1:3" ht="20.25" customHeight="1" x14ac:dyDescent="0.25">
      <c r="A40" s="35"/>
      <c r="B40" s="26" t="s">
        <v>42</v>
      </c>
      <c r="C40" s="23">
        <f>SUM(C36:C39)</f>
        <v>14993.335999999998</v>
      </c>
    </row>
    <row r="41" spans="1:3" ht="15.75" x14ac:dyDescent="0.25">
      <c r="A41" s="35"/>
      <c r="B41" s="48" t="s">
        <v>43</v>
      </c>
      <c r="C41" s="36"/>
    </row>
    <row r="42" spans="1:3" ht="15" customHeight="1" x14ac:dyDescent="0.25">
      <c r="A42" s="35" t="s">
        <v>44</v>
      </c>
      <c r="B42" s="25" t="s">
        <v>45</v>
      </c>
      <c r="C42" s="36">
        <v>2921.4119999999998</v>
      </c>
    </row>
    <row r="43" spans="1:3" ht="15" customHeight="1" x14ac:dyDescent="0.25">
      <c r="A43" s="37" t="s">
        <v>46</v>
      </c>
      <c r="B43" s="25" t="s">
        <v>47</v>
      </c>
      <c r="C43" s="36">
        <v>634.12800000000004</v>
      </c>
    </row>
    <row r="44" spans="1:3" ht="14.25" customHeight="1" x14ac:dyDescent="0.25">
      <c r="A44" s="37" t="s">
        <v>48</v>
      </c>
      <c r="B44" s="25" t="s">
        <v>49</v>
      </c>
      <c r="C44" s="36">
        <v>1231.0249999999999</v>
      </c>
    </row>
    <row r="45" spans="1:3" ht="15" customHeight="1" x14ac:dyDescent="0.25">
      <c r="A45" s="37" t="s">
        <v>50</v>
      </c>
      <c r="B45" s="25" t="s">
        <v>51</v>
      </c>
      <c r="C45" s="36">
        <v>647.04</v>
      </c>
    </row>
    <row r="46" spans="1:3" ht="15.75" customHeight="1" x14ac:dyDescent="0.25">
      <c r="A46" s="37" t="s">
        <v>52</v>
      </c>
      <c r="B46" s="25" t="s">
        <v>53</v>
      </c>
      <c r="C46" s="36">
        <v>2937.6</v>
      </c>
    </row>
    <row r="47" spans="1:3" ht="15.75" customHeight="1" x14ac:dyDescent="0.25">
      <c r="A47" s="37" t="s">
        <v>54</v>
      </c>
      <c r="B47" s="25" t="s">
        <v>55</v>
      </c>
      <c r="C47" s="36">
        <v>9765.36</v>
      </c>
    </row>
    <row r="48" spans="1:3" ht="31.5" customHeight="1" x14ac:dyDescent="0.25">
      <c r="A48" s="35" t="s">
        <v>56</v>
      </c>
      <c r="B48" s="25" t="s">
        <v>57</v>
      </c>
      <c r="C48" s="36">
        <v>1207.3600000000001</v>
      </c>
    </row>
    <row r="49" spans="1:3" ht="37.5" customHeight="1" x14ac:dyDescent="0.25">
      <c r="A49" s="35" t="s">
        <v>58</v>
      </c>
      <c r="B49" s="25" t="s">
        <v>59</v>
      </c>
      <c r="C49" s="36">
        <v>484.15500000000003</v>
      </c>
    </row>
    <row r="50" spans="1:3" ht="23.25" customHeight="1" x14ac:dyDescent="0.25">
      <c r="A50" s="35" t="s">
        <v>60</v>
      </c>
      <c r="B50" s="25" t="s">
        <v>61</v>
      </c>
      <c r="C50" s="36">
        <v>2701.2959999999998</v>
      </c>
    </row>
    <row r="51" spans="1:3" ht="22.5" customHeight="1" x14ac:dyDescent="0.25">
      <c r="A51" s="35" t="s">
        <v>62</v>
      </c>
      <c r="B51" s="25" t="s">
        <v>63</v>
      </c>
      <c r="C51" s="36">
        <v>1364.3359999999998</v>
      </c>
    </row>
    <row r="52" spans="1:3" ht="21.75" customHeight="1" x14ac:dyDescent="0.25">
      <c r="A52" s="35"/>
      <c r="B52" s="25" t="s">
        <v>64</v>
      </c>
      <c r="C52" s="36">
        <v>269.84100000000007</v>
      </c>
    </row>
    <row r="53" spans="1:3" ht="15.75" customHeight="1" x14ac:dyDescent="0.25">
      <c r="A53" s="35"/>
      <c r="B53" s="26" t="s">
        <v>65</v>
      </c>
      <c r="C53" s="23">
        <f>SUM(C42:C52)</f>
        <v>24163.553</v>
      </c>
    </row>
    <row r="54" spans="1:3" ht="15.75" x14ac:dyDescent="0.25">
      <c r="A54" s="35"/>
      <c r="B54" s="48" t="s">
        <v>66</v>
      </c>
      <c r="C54" s="36"/>
    </row>
    <row r="55" spans="1:3" ht="15.75" customHeight="1" x14ac:dyDescent="0.25">
      <c r="A55" s="27">
        <v>43103</v>
      </c>
      <c r="B55" s="28" t="s">
        <v>67</v>
      </c>
      <c r="C55" s="36">
        <v>7735</v>
      </c>
    </row>
    <row r="56" spans="1:3" ht="12.75" customHeight="1" x14ac:dyDescent="0.25">
      <c r="A56" s="27">
        <v>43134</v>
      </c>
      <c r="B56" s="28" t="s">
        <v>68</v>
      </c>
      <c r="C56" s="36">
        <v>2485.6</v>
      </c>
    </row>
    <row r="57" spans="1:3" ht="13.5" customHeight="1" x14ac:dyDescent="0.25">
      <c r="A57" s="27">
        <v>43162</v>
      </c>
      <c r="B57" s="28" t="s">
        <v>69</v>
      </c>
      <c r="C57" s="36">
        <v>1316.9</v>
      </c>
    </row>
    <row r="58" spans="1:3" ht="14.25" customHeight="1" x14ac:dyDescent="0.25">
      <c r="A58" s="27">
        <v>43193</v>
      </c>
      <c r="B58" s="28" t="s">
        <v>70</v>
      </c>
      <c r="C58" s="36">
        <v>92.3</v>
      </c>
    </row>
    <row r="59" spans="1:3" ht="15" customHeight="1" x14ac:dyDescent="0.25">
      <c r="A59" s="27">
        <v>43223</v>
      </c>
      <c r="B59" s="28" t="s">
        <v>71</v>
      </c>
      <c r="C59" s="36">
        <v>180.71</v>
      </c>
    </row>
    <row r="60" spans="1:3" ht="14.25" customHeight="1" x14ac:dyDescent="0.25">
      <c r="A60" s="35"/>
      <c r="B60" s="26" t="s">
        <v>72</v>
      </c>
      <c r="C60" s="23">
        <f>SUM(C55:C59)</f>
        <v>11810.509999999998</v>
      </c>
    </row>
    <row r="61" spans="1:3" ht="15.75" x14ac:dyDescent="0.25">
      <c r="A61" s="35"/>
      <c r="B61" s="48" t="s">
        <v>73</v>
      </c>
      <c r="C61" s="36"/>
    </row>
    <row r="62" spans="1:3" ht="33" customHeight="1" x14ac:dyDescent="0.25">
      <c r="A62" s="35" t="s">
        <v>74</v>
      </c>
      <c r="B62" s="25" t="s">
        <v>75</v>
      </c>
      <c r="C62" s="36">
        <v>1285.9560000000001</v>
      </c>
    </row>
    <row r="63" spans="1:3" ht="33.75" customHeight="1" x14ac:dyDescent="0.25">
      <c r="A63" s="35" t="s">
        <v>76</v>
      </c>
      <c r="B63" s="25" t="s">
        <v>77</v>
      </c>
      <c r="C63" s="36">
        <v>5143.8240000000005</v>
      </c>
    </row>
    <row r="64" spans="1:3" ht="34.5" customHeight="1" x14ac:dyDescent="0.25">
      <c r="A64" s="35" t="s">
        <v>78</v>
      </c>
      <c r="B64" s="25" t="s">
        <v>79</v>
      </c>
      <c r="C64" s="36">
        <v>2571.9120000000003</v>
      </c>
    </row>
    <row r="65" spans="1:3" ht="33.75" customHeight="1" x14ac:dyDescent="0.25">
      <c r="A65" s="35" t="s">
        <v>80</v>
      </c>
      <c r="B65" s="25" t="s">
        <v>81</v>
      </c>
      <c r="C65" s="36">
        <v>9779.6160000000018</v>
      </c>
    </row>
    <row r="66" spans="1:3" ht="18.75" customHeight="1" x14ac:dyDescent="0.25">
      <c r="A66" s="35"/>
      <c r="B66" s="26" t="s">
        <v>82</v>
      </c>
      <c r="C66" s="23">
        <f>SUM(C62:C65)</f>
        <v>18781.308000000005</v>
      </c>
    </row>
    <row r="67" spans="1:3" ht="30.6" customHeight="1" x14ac:dyDescent="0.25">
      <c r="A67" s="38" t="s">
        <v>83</v>
      </c>
      <c r="B67" s="26" t="s">
        <v>84</v>
      </c>
      <c r="C67" s="36">
        <v>6604.416000000002</v>
      </c>
    </row>
    <row r="68" spans="1:3" ht="24.75" customHeight="1" x14ac:dyDescent="0.25">
      <c r="A68" s="38" t="s">
        <v>85</v>
      </c>
      <c r="B68" s="26" t="s">
        <v>137</v>
      </c>
      <c r="C68" s="36">
        <v>1841.6160000000002</v>
      </c>
    </row>
    <row r="69" spans="1:3" ht="20.25" customHeight="1" x14ac:dyDescent="0.25">
      <c r="A69" s="38"/>
      <c r="B69" s="26" t="s">
        <v>86</v>
      </c>
      <c r="C69" s="23">
        <f>SUM(C67:C68)</f>
        <v>8446.0320000000029</v>
      </c>
    </row>
    <row r="70" spans="1:3" ht="15.75" x14ac:dyDescent="0.25">
      <c r="A70" s="38" t="s">
        <v>87</v>
      </c>
      <c r="B70" s="26" t="s">
        <v>88</v>
      </c>
      <c r="C70" s="36">
        <v>0</v>
      </c>
    </row>
    <row r="71" spans="1:3" ht="15.75" x14ac:dyDescent="0.25">
      <c r="A71" s="38" t="s">
        <v>89</v>
      </c>
      <c r="B71" s="26" t="s">
        <v>90</v>
      </c>
      <c r="C71" s="36">
        <v>0</v>
      </c>
    </row>
    <row r="72" spans="1:3" ht="16.5" customHeight="1" x14ac:dyDescent="0.25">
      <c r="A72" s="38"/>
      <c r="B72" s="56" t="s">
        <v>91</v>
      </c>
      <c r="C72" s="36"/>
    </row>
    <row r="73" spans="1:3" ht="18" customHeight="1" x14ac:dyDescent="0.25">
      <c r="A73" s="35" t="s">
        <v>92</v>
      </c>
      <c r="B73" s="25" t="s">
        <v>93</v>
      </c>
      <c r="C73" s="36">
        <v>1789.48</v>
      </c>
    </row>
    <row r="74" spans="1:3" ht="18" customHeight="1" x14ac:dyDescent="0.25">
      <c r="A74" s="35" t="s">
        <v>94</v>
      </c>
      <c r="B74" s="25" t="s">
        <v>95</v>
      </c>
      <c r="C74" s="36">
        <v>8090.3999999999987</v>
      </c>
    </row>
    <row r="75" spans="1:3" ht="36" customHeight="1" x14ac:dyDescent="0.25">
      <c r="A75" s="35" t="s">
        <v>96</v>
      </c>
      <c r="B75" s="25" t="s">
        <v>97</v>
      </c>
      <c r="C75" s="36">
        <v>7877.04</v>
      </c>
    </row>
    <row r="76" spans="1:3" ht="36" customHeight="1" x14ac:dyDescent="0.25">
      <c r="A76" s="35"/>
      <c r="B76" s="25" t="s">
        <v>142</v>
      </c>
      <c r="C76" s="36">
        <v>1312.84</v>
      </c>
    </row>
    <row r="77" spans="1:3" ht="33.75" customHeight="1" x14ac:dyDescent="0.25">
      <c r="A77" s="35" t="s">
        <v>98</v>
      </c>
      <c r="B77" s="25" t="s">
        <v>99</v>
      </c>
      <c r="C77" s="36">
        <v>3938.52</v>
      </c>
    </row>
    <row r="78" spans="1:3" ht="21.75" customHeight="1" x14ac:dyDescent="0.25">
      <c r="A78" s="35"/>
      <c r="B78" s="26" t="s">
        <v>100</v>
      </c>
      <c r="C78" s="23">
        <f>SUM(C73:C77)</f>
        <v>23008.28</v>
      </c>
    </row>
    <row r="79" spans="1:3" ht="15.75" x14ac:dyDescent="0.25">
      <c r="A79" s="35"/>
      <c r="B79" s="34" t="s">
        <v>101</v>
      </c>
      <c r="C79" s="36"/>
    </row>
    <row r="80" spans="1:3" ht="21.75" customHeight="1" x14ac:dyDescent="0.25">
      <c r="A80" s="35" t="s">
        <v>102</v>
      </c>
      <c r="B80" s="25" t="s">
        <v>103</v>
      </c>
      <c r="C80" s="36"/>
    </row>
    <row r="81" spans="1:3" ht="48.75" customHeight="1" x14ac:dyDescent="0.25">
      <c r="A81" s="29"/>
      <c r="B81" s="30" t="s">
        <v>104</v>
      </c>
      <c r="C81" s="36"/>
    </row>
    <row r="82" spans="1:3" ht="35.25" customHeight="1" x14ac:dyDescent="0.25">
      <c r="A82" s="35"/>
      <c r="B82" s="30" t="s">
        <v>105</v>
      </c>
      <c r="C82" s="36">
        <v>8000</v>
      </c>
    </row>
    <row r="83" spans="1:3" ht="32.25" customHeight="1" x14ac:dyDescent="0.25">
      <c r="A83" s="35"/>
      <c r="B83" s="25" t="s">
        <v>106</v>
      </c>
      <c r="C83" s="36">
        <v>0</v>
      </c>
    </row>
    <row r="84" spans="1:3" ht="31.5" customHeight="1" x14ac:dyDescent="0.25">
      <c r="A84" s="35" t="s">
        <v>107</v>
      </c>
      <c r="B84" s="31" t="s">
        <v>108</v>
      </c>
      <c r="C84" s="36">
        <v>526.09500000000003</v>
      </c>
    </row>
    <row r="85" spans="1:3" ht="15.95" customHeight="1" x14ac:dyDescent="0.25">
      <c r="A85" s="35" t="s">
        <v>109</v>
      </c>
      <c r="B85" s="18" t="s">
        <v>110</v>
      </c>
      <c r="C85" s="36">
        <v>4958.68</v>
      </c>
    </row>
    <row r="86" spans="1:3" ht="15.95" customHeight="1" x14ac:dyDescent="0.25">
      <c r="A86" s="35" t="s">
        <v>111</v>
      </c>
      <c r="B86" s="18" t="s">
        <v>112</v>
      </c>
      <c r="C86" s="36">
        <v>3150</v>
      </c>
    </row>
    <row r="87" spans="1:3" ht="33.6" customHeight="1" x14ac:dyDescent="0.25">
      <c r="A87" s="35" t="s">
        <v>113</v>
      </c>
      <c r="B87" s="25" t="s">
        <v>138</v>
      </c>
      <c r="C87" s="36">
        <v>0</v>
      </c>
    </row>
    <row r="88" spans="1:3" ht="25.15" customHeight="1" x14ac:dyDescent="0.25">
      <c r="A88" s="29"/>
      <c r="B88" s="32" t="s">
        <v>114</v>
      </c>
      <c r="C88" s="36">
        <v>996.96</v>
      </c>
    </row>
    <row r="89" spans="1:3" ht="15.95" customHeight="1" x14ac:dyDescent="0.25">
      <c r="A89" s="29"/>
      <c r="B89" s="32" t="s">
        <v>115</v>
      </c>
      <c r="C89" s="36"/>
    </row>
    <row r="90" spans="1:3" ht="20.45" customHeight="1" x14ac:dyDescent="0.25">
      <c r="A90" s="29"/>
      <c r="B90" s="33" t="s">
        <v>116</v>
      </c>
      <c r="C90" s="36">
        <v>71032.5</v>
      </c>
    </row>
    <row r="91" spans="1:3" ht="27" customHeight="1" x14ac:dyDescent="0.25">
      <c r="A91" s="29"/>
      <c r="B91" s="28" t="s">
        <v>117</v>
      </c>
      <c r="C91" s="36"/>
    </row>
    <row r="92" spans="1:3" ht="28.5" customHeight="1" x14ac:dyDescent="0.25">
      <c r="A92" s="29"/>
      <c r="B92" s="28" t="s">
        <v>118</v>
      </c>
      <c r="C92" s="36">
        <v>7685.92</v>
      </c>
    </row>
    <row r="93" spans="1:3" ht="15.95" customHeight="1" x14ac:dyDescent="0.25">
      <c r="A93" s="29"/>
      <c r="B93" s="17" t="s">
        <v>119</v>
      </c>
      <c r="C93" s="36">
        <v>1060.6099999999999</v>
      </c>
    </row>
    <row r="94" spans="1:3" ht="15.95" customHeight="1" x14ac:dyDescent="0.25">
      <c r="A94" s="29"/>
      <c r="B94" s="17" t="s">
        <v>120</v>
      </c>
      <c r="C94" s="36"/>
    </row>
    <row r="95" spans="1:3" ht="15.95" customHeight="1" x14ac:dyDescent="0.25">
      <c r="A95" s="29"/>
      <c r="B95" s="17" t="s">
        <v>121</v>
      </c>
      <c r="C95" s="36"/>
    </row>
    <row r="96" spans="1:3" ht="24.75" customHeight="1" x14ac:dyDescent="0.25">
      <c r="A96" s="35"/>
      <c r="B96" s="25" t="s">
        <v>122</v>
      </c>
      <c r="C96" s="36">
        <v>0</v>
      </c>
    </row>
    <row r="97" spans="1:3" ht="15.95" customHeight="1" x14ac:dyDescent="0.25">
      <c r="A97" s="55"/>
      <c r="B97" s="17" t="s">
        <v>123</v>
      </c>
      <c r="C97" s="36">
        <v>380.20499999999998</v>
      </c>
    </row>
    <row r="98" spans="1:3" ht="33.75" customHeight="1" x14ac:dyDescent="0.25">
      <c r="A98" s="35"/>
      <c r="B98" s="30" t="s">
        <v>124</v>
      </c>
      <c r="C98" s="36">
        <v>300</v>
      </c>
    </row>
    <row r="99" spans="1:3" ht="36" customHeight="1" x14ac:dyDescent="0.25">
      <c r="A99" s="35"/>
      <c r="B99" s="30" t="s">
        <v>125</v>
      </c>
      <c r="C99" s="36">
        <v>2700</v>
      </c>
    </row>
    <row r="100" spans="1:3" ht="24" customHeight="1" x14ac:dyDescent="0.25">
      <c r="A100" s="35"/>
      <c r="B100" s="32" t="s">
        <v>126</v>
      </c>
      <c r="C100" s="36">
        <v>209.048</v>
      </c>
    </row>
    <row r="101" spans="1:3" ht="17.25" customHeight="1" x14ac:dyDescent="0.25">
      <c r="A101" s="39"/>
      <c r="B101" s="26" t="s">
        <v>127</v>
      </c>
      <c r="C101" s="23">
        <f>SUM(C81:C100)</f>
        <v>101000.018</v>
      </c>
    </row>
    <row r="102" spans="1:3" ht="18.75" customHeight="1" x14ac:dyDescent="0.25">
      <c r="A102" s="35"/>
      <c r="B102" s="33" t="s">
        <v>128</v>
      </c>
      <c r="C102" s="23">
        <f>26544.672</f>
        <v>26544.671999999999</v>
      </c>
    </row>
    <row r="103" spans="1:3" ht="17.45" customHeight="1" x14ac:dyDescent="0.25">
      <c r="A103" s="35"/>
      <c r="B103" s="26" t="s">
        <v>139</v>
      </c>
      <c r="C103" s="23">
        <f>C40+C53+C60+C66+C69+C78+C101+C102</f>
        <v>228747.709</v>
      </c>
    </row>
    <row r="104" spans="1:3" s="43" customFormat="1" ht="15.75" x14ac:dyDescent="0.25">
      <c r="A104" s="40"/>
      <c r="B104" s="41" t="s">
        <v>133</v>
      </c>
      <c r="C104" s="42">
        <v>119324.28</v>
      </c>
    </row>
    <row r="105" spans="1:3" s="44" customFormat="1" ht="15.75" x14ac:dyDescent="0.25">
      <c r="A105" s="40"/>
      <c r="B105" s="41" t="s">
        <v>134</v>
      </c>
      <c r="C105" s="42">
        <v>124938.45</v>
      </c>
    </row>
    <row r="106" spans="1:3" s="44" customFormat="1" ht="15.75" x14ac:dyDescent="0.25">
      <c r="A106" s="40"/>
      <c r="B106" s="41" t="s">
        <v>140</v>
      </c>
      <c r="C106" s="42">
        <v>35516.400000000001</v>
      </c>
    </row>
    <row r="107" spans="1:3" s="44" customFormat="1" ht="15.75" x14ac:dyDescent="0.25">
      <c r="A107" s="40"/>
      <c r="B107" s="41" t="s">
        <v>141</v>
      </c>
      <c r="C107" s="42">
        <v>27525.21</v>
      </c>
    </row>
    <row r="108" spans="1:3" s="44" customFormat="1" ht="15.75" x14ac:dyDescent="0.25">
      <c r="A108" s="45"/>
      <c r="B108" s="41" t="s">
        <v>136</v>
      </c>
      <c r="C108" s="46">
        <f>C105+C107-C103</f>
        <v>-76284.048999999999</v>
      </c>
    </row>
    <row r="109" spans="1:3" s="44" customFormat="1" ht="15.75" x14ac:dyDescent="0.25">
      <c r="A109" s="45"/>
      <c r="B109" s="41" t="s">
        <v>135</v>
      </c>
      <c r="C109" s="46">
        <f>C34+C108</f>
        <v>-41328.1823</v>
      </c>
    </row>
    <row r="110" spans="1:3" s="16" customFormat="1" ht="15.75" x14ac:dyDescent="0.25">
      <c r="A110" s="47"/>
      <c r="C110" s="19"/>
    </row>
  </sheetData>
  <mergeCells count="3">
    <mergeCell ref="A30:B30"/>
    <mergeCell ref="A31:B31"/>
    <mergeCell ref="A32:B3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2024-02-12T04:31:41Z</dcterms:created>
  <dcterms:modified xsi:type="dcterms:W3CDTF">2024-03-15T04:07:15Z</dcterms:modified>
</cp:coreProperties>
</file>