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С.Армии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11" i="1" l="1"/>
  <c r="C110" i="1"/>
  <c r="C83" i="1"/>
  <c r="C74" i="1"/>
  <c r="C71" i="1"/>
  <c r="C65" i="1"/>
  <c r="C57" i="1"/>
  <c r="C44" i="1"/>
  <c r="B9" i="1"/>
  <c r="C112" i="1" l="1"/>
  <c r="C116" i="1" s="1"/>
  <c r="C117" i="1" s="1"/>
</calcChain>
</file>

<file path=xl/sharedStrings.xml><?xml version="1.0" encoding="utf-8"?>
<sst xmlns="http://schemas.openxmlformats.org/spreadsheetml/2006/main" count="157" uniqueCount="155">
  <si>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</si>
  <si>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</si>
  <si>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ул.Советской Армии, 9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</si>
  <si>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</si>
  <si>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</si>
  <si>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</si>
  <si>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</si>
  <si>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</si>
  <si>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</si>
  <si>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</si>
  <si>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</si>
  <si>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</si>
  <si>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</si>
  <si>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</si>
  <si>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</si>
  <si>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</si>
  <si>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</si>
  <si>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</si>
  <si>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</si>
  <si>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</t>
  </si>
  <si>
    <t>и</t>
  </si>
  <si>
    <t>Площадь подвала</t>
  </si>
  <si>
    <t>к</t>
  </si>
  <si>
    <t>Площадь  кровли (очистка от мусора)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</si>
  <si>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</si>
  <si>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</si>
  <si>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</si>
  <si>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</si>
  <si>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</si>
  <si>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</si>
  <si>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</si>
  <si>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</si>
  <si>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</si>
  <si>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ламп освещения внутридомового, внутриквартального</t>
  </si>
  <si>
    <t>о</t>
  </si>
  <si>
    <t>Протяженность коллектора (м/шт)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</si>
  <si>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</si>
  <si>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</si>
  <si>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</si>
  <si>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</si>
  <si>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</si>
  <si>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</si>
  <si>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</si>
  <si>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</si>
  <si>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</si>
  <si>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</si>
  <si>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</si>
  <si>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Удаление с козырька снега и наледи (сбивание сосулей)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</si>
  <si>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</si>
  <si>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</si>
  <si>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</si>
  <si>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</si>
  <si>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</si>
  <si>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</si>
  <si>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</si>
  <si>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</si>
  <si>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</si>
  <si>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</si>
  <si>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</si>
  <si>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до 2-х см</t>
  </si>
  <si>
    <t xml:space="preserve"> 2.6 </t>
  </si>
  <si>
    <t>Подметание снега толщиной выше 2-х см</t>
  </si>
  <si>
    <t xml:space="preserve"> 2.7</t>
  </si>
  <si>
    <t xml:space="preserve">Сдвижка снега  в зимний период (меха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</si>
  <si>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</si>
  <si>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</si>
  <si>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</si>
  <si>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 xml:space="preserve">Очистка пешеходных дорожек, отмостки  и проездов шириной 0,5 м от наледи и льда </t>
  </si>
  <si>
    <t xml:space="preserve"> 2.10</t>
  </si>
  <si>
    <t>Кошение газонов</t>
  </si>
  <si>
    <t>2.11</t>
  </si>
  <si>
    <t>Уборка контейнерной площадки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</si>
  <si>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</si>
  <si>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</si>
  <si>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</si>
  <si>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</si>
  <si>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</si>
  <si>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</si>
  <si>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</si>
  <si>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</si>
  <si>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</si>
  <si>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</si>
  <si>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</si>
  <si>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</si>
  <si>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</si>
  <si>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</si>
  <si>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</si>
  <si>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</si>
  <si>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</si>
  <si>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</si>
  <si>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</si>
  <si>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</si>
  <si>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</si>
  <si>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</si>
  <si>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</si>
  <si>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</si>
  <si>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</si>
  <si>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</si>
  <si>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</si>
  <si>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</si>
  <si>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</si>
  <si>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тепла.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</si>
  <si>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</si>
  <si>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</si>
  <si>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</si>
  <si>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для расчета в ресурсоснабжающую организацию (тепло)</t>
  </si>
  <si>
    <t xml:space="preserve"> 8.5</t>
  </si>
  <si>
    <t>Снятие и запись показаний, обработка информации и занесение в компьютер, передача данных для расчета в ресурсоснабжающую организацию (вода)</t>
  </si>
  <si>
    <t xml:space="preserve"> 8.6</t>
  </si>
  <si>
    <t>Снятие и запись показаний, обработка информации и занесение в компьютер, передача данных для расчета в ресурсоснабжающую организацию (эл.энергия)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</si>
  <si>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</si>
  <si>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</si>
  <si>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</si>
  <si>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 работы)</t>
  </si>
  <si>
    <t>смена энергосберегающего патрона на лестничной клетке</t>
  </si>
  <si>
    <t>9.2.</t>
  </si>
  <si>
    <t>Текущий ремонт систем ВиК (непредвиденные работы</t>
  </si>
  <si>
    <t>ремонт стояка канализации Ду 110 кв.34:</t>
  </si>
  <si>
    <t>а</t>
  </si>
  <si>
    <t>устройство переходника для чугунных труб Ду 110 с манжетой</t>
  </si>
  <si>
    <t>б</t>
  </si>
  <si>
    <t>герметизация примыканий силиконовым герметиком</t>
  </si>
  <si>
    <t>очистка кровли от снежных наносов</t>
  </si>
  <si>
    <t>смена участка стояка ХВС кв.16:</t>
  </si>
  <si>
    <t>сварочные работы</t>
  </si>
  <si>
    <t>смена участка трубы ВГП Ду 15 мм</t>
  </si>
  <si>
    <t>замена крана шарового Оптима Ду 15 мм (подвал)</t>
  </si>
  <si>
    <t>замена резьбы Ду 15 мм</t>
  </si>
  <si>
    <t>сварочные работы (подвал)</t>
  </si>
  <si>
    <t xml:space="preserve"> 9.3</t>
  </si>
  <si>
    <t>Текущий ремонт систем конструкт.элементов (непр работы</t>
  </si>
  <si>
    <t>ремонт мягкой кровли Биполем</t>
  </si>
  <si>
    <t>работа т/вышки</t>
  </si>
  <si>
    <t>окраска МАФ (скамейки)</t>
  </si>
  <si>
    <t>ремонт вентшахт, обклейка БИПОЛЕМ 1 под</t>
  </si>
  <si>
    <t>укрепление сливов  вентшахт дюбелями</t>
  </si>
  <si>
    <t>ремонт наплавляемого покрытия козырька над входом в подъезд  2п</t>
  </si>
  <si>
    <t>демонтаж, монтаж оцинкованного примыкания на козырьке 2 подъезд</t>
  </si>
  <si>
    <t>ремонт штукатурки  фактурного слоя стеновой панели</t>
  </si>
  <si>
    <t>заделка наружного шва стеновой панели</t>
  </si>
  <si>
    <t>замена дверного доводчика 2 подъезд</t>
  </si>
  <si>
    <t>замена домофона БВД  2 подъезд</t>
  </si>
  <si>
    <t xml:space="preserve">            ИТОГО по п. 9 :</t>
  </si>
  <si>
    <t>Управление многоквартирным домом</t>
  </si>
  <si>
    <t>по управлению и обслуживанию</t>
  </si>
  <si>
    <t>МКД по ул.Советской Армии 9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</si>
  <si>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</si>
  <si>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</si>
  <si>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</si>
  <si>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</si>
  <si>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</si>
  <si>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</si>
  <si>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>Диспетчерское обслуживание</t>
  </si>
  <si>
    <t xml:space="preserve">         Сумма затрат по дому  :</t>
  </si>
  <si>
    <t>Доп.средства на ремонт (оплачено)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</si>
</sst>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/>
    <xf numFmtId="0" fontId="5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7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wrapText="1"/>
    </xf>
    <xf numFmtId="0" fontId="8" fillId="0" borderId="4" xfId="0" applyFont="1" applyFill="1" applyBorder="1"/>
    <xf numFmtId="0" fontId="8" fillId="0" borderId="0" xfId="0" applyFont="1" applyFill="1"/>
    <xf numFmtId="2" fontId="8" fillId="0" borderId="0" xfId="0" applyNumberFormat="1" applyFont="1" applyFill="1"/>
    <xf numFmtId="0" fontId="10" fillId="0" borderId="0" xfId="0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wrapText="1"/>
    </xf>
    <xf numFmtId="2" fontId="10" fillId="0" borderId="4" xfId="0" applyNumberFormat="1" applyFont="1" applyFill="1" applyBorder="1"/>
    <xf numFmtId="0" fontId="8" fillId="0" borderId="0" xfId="0" applyFont="1" applyFill="1" applyBorder="1"/>
    <xf numFmtId="0" fontId="8" fillId="0" borderId="4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164" fontId="8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wrapText="1"/>
    </xf>
    <xf numFmtId="0" fontId="12" fillId="0" borderId="4" xfId="0" applyFont="1" applyBorder="1"/>
    <xf numFmtId="0" fontId="12" fillId="0" borderId="4" xfId="0" applyFont="1" applyBorder="1" applyAlignment="1">
      <alignment wrapText="1"/>
    </xf>
    <xf numFmtId="0" fontId="8" fillId="0" borderId="4" xfId="0" applyFont="1" applyBorder="1" applyAlignment="1">
      <alignment horizontal="center"/>
    </xf>
    <xf numFmtId="0" fontId="10" fillId="0" borderId="4" xfId="0" applyFont="1" applyFill="1" applyBorder="1"/>
    <xf numFmtId="0" fontId="12" fillId="0" borderId="4" xfId="0" applyFont="1" applyBorder="1" applyAlignment="1">
      <alignment horizontal="center"/>
    </xf>
    <xf numFmtId="0" fontId="12" fillId="0" borderId="4" xfId="0" applyFont="1" applyFill="1" applyBorder="1"/>
    <xf numFmtId="0" fontId="10" fillId="0" borderId="4" xfId="0" applyFont="1" applyBorder="1"/>
    <xf numFmtId="0" fontId="12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center" vertical="top"/>
    </xf>
    <xf numFmtId="2" fontId="8" fillId="0" borderId="4" xfId="0" applyNumberFormat="1" applyFont="1" applyFill="1" applyBorder="1"/>
    <xf numFmtId="16" fontId="8" fillId="0" borderId="4" xfId="0" applyNumberFormat="1" applyFont="1" applyFill="1" applyBorder="1" applyAlignment="1">
      <alignment horizontal="center" vertical="top"/>
    </xf>
    <xf numFmtId="49" fontId="8" fillId="0" borderId="4" xfId="0" applyNumberFormat="1" applyFont="1" applyFill="1" applyBorder="1" applyAlignment="1">
      <alignment horizontal="center" vertical="top"/>
    </xf>
    <xf numFmtId="164" fontId="8" fillId="0" borderId="4" xfId="0" applyNumberFormat="1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 vertical="top"/>
    </xf>
    <xf numFmtId="0" fontId="10" fillId="0" borderId="4" xfId="0" applyFont="1" applyFill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10" fillId="0" borderId="4" xfId="1" applyFont="1" applyBorder="1"/>
    <xf numFmtId="2" fontId="10" fillId="0" borderId="4" xfId="1" applyNumberFormat="1" applyFont="1" applyFill="1" applyBorder="1" applyAlignment="1"/>
    <xf numFmtId="0" fontId="8" fillId="0" borderId="0" xfId="0" applyFont="1" applyFill="1" applyAlignment="1">
      <alignment wrapText="1"/>
    </xf>
    <xf numFmtId="0" fontId="8" fillId="0" borderId="4" xfId="1" applyFont="1" applyBorder="1" applyAlignment="1">
      <alignment horizontal="center" wrapText="1"/>
    </xf>
    <xf numFmtId="2" fontId="10" fillId="0" borderId="4" xfId="1" applyNumberFormat="1" applyFont="1" applyBorder="1" applyAlignment="1">
      <alignment wrapText="1"/>
    </xf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1"/>
  <sheetViews>
    <sheetView tabSelected="1" topLeftCell="A92" workbookViewId="0">
      <selection activeCell="E106" sqref="E106"/>
    </sheetView>
  </sheetViews>
  <sheetFormatPr defaultColWidth="9.140625" defaultRowHeight="11.25" x14ac:dyDescent="0.2"/>
  <cols>
    <col min="1" max="1" width="6.5703125" style="52" customWidth="1"/>
    <col min="2" max="2" width="79.140625" style="1" customWidth="1"/>
    <col min="3" max="3" width="16.5703125" style="1" customWidth="1"/>
    <col min="4" max="200" width="9.140625" style="1" customWidth="1"/>
    <col min="201" max="201" width="4.5703125" style="1" customWidth="1"/>
    <col min="202" max="202" width="46" style="1" customWidth="1"/>
    <col min="203" max="203" width="10.140625" style="1" customWidth="1"/>
    <col min="204" max="204" width="7.140625" style="1" customWidth="1"/>
    <col min="205" max="205" width="8.5703125" style="1" customWidth="1"/>
    <col min="206" max="206" width="5.140625" style="1" customWidth="1"/>
    <col min="207" max="207" width="8.140625" style="1" customWidth="1"/>
    <col min="208" max="208" width="8.42578125" style="1" customWidth="1"/>
    <col min="209" max="209" width="10.42578125" style="1" customWidth="1"/>
    <col min="210" max="16384" width="9.140625" style="1"/>
  </cols>
  <sheetData>
    <row r="1" spans="1:2" ht="12.75" hidden="1" x14ac:dyDescent="0.2">
      <c r="B1" s="2" t="s">
        <v>0</v>
      </c>
    </row>
    <row r="2" spans="1:2" ht="12.75" hidden="1" x14ac:dyDescent="0.2">
      <c r="B2" s="2" t="s">
        <v>1</v>
      </c>
    </row>
    <row r="3" spans="1:2" ht="11.25" hidden="1" customHeight="1" x14ac:dyDescent="0.2">
      <c r="A3" s="53"/>
      <c r="B3" s="3" t="s">
        <v>2</v>
      </c>
    </row>
    <row r="4" spans="1:2" hidden="1" x14ac:dyDescent="0.2">
      <c r="A4" s="54"/>
      <c r="B4" s="4"/>
    </row>
    <row r="5" spans="1:2" hidden="1" x14ac:dyDescent="0.2">
      <c r="A5" s="55"/>
      <c r="B5" s="5"/>
    </row>
    <row r="6" spans="1:2" hidden="1" x14ac:dyDescent="0.2">
      <c r="A6" s="55"/>
      <c r="B6" s="5"/>
    </row>
    <row r="7" spans="1:2" hidden="1" x14ac:dyDescent="0.2">
      <c r="A7" s="55"/>
      <c r="B7" s="5"/>
    </row>
    <row r="8" spans="1:2" hidden="1" x14ac:dyDescent="0.2">
      <c r="A8" s="56"/>
      <c r="B8" s="6"/>
    </row>
    <row r="9" spans="1:2" hidden="1" x14ac:dyDescent="0.2">
      <c r="A9" s="7">
        <v>1</v>
      </c>
      <c r="B9" s="7">
        <f>A9+1</f>
        <v>2</v>
      </c>
    </row>
    <row r="10" spans="1:2" hidden="1" x14ac:dyDescent="0.2">
      <c r="A10" s="7"/>
      <c r="B10" s="8" t="s">
        <v>3</v>
      </c>
    </row>
    <row r="11" spans="1:2" hidden="1" x14ac:dyDescent="0.2">
      <c r="A11" s="9" t="s">
        <v>4</v>
      </c>
      <c r="B11" s="10" t="s">
        <v>5</v>
      </c>
    </row>
    <row r="12" spans="1:2" hidden="1" x14ac:dyDescent="0.2">
      <c r="A12" s="9" t="s">
        <v>6</v>
      </c>
      <c r="B12" s="10" t="s">
        <v>7</v>
      </c>
    </row>
    <row r="13" spans="1:2" hidden="1" x14ac:dyDescent="0.2">
      <c r="A13" s="7" t="s">
        <v>8</v>
      </c>
      <c r="B13" s="11" t="s">
        <v>9</v>
      </c>
    </row>
    <row r="14" spans="1:2" hidden="1" x14ac:dyDescent="0.2">
      <c r="A14" s="9" t="s">
        <v>10</v>
      </c>
      <c r="B14" s="10" t="s">
        <v>11</v>
      </c>
    </row>
    <row r="15" spans="1:2" hidden="1" x14ac:dyDescent="0.2">
      <c r="A15" s="9" t="s">
        <v>12</v>
      </c>
      <c r="B15" s="10" t="s">
        <v>13</v>
      </c>
    </row>
    <row r="16" spans="1:2" hidden="1" x14ac:dyDescent="0.2">
      <c r="A16" s="9"/>
      <c r="B16" s="10" t="s">
        <v>14</v>
      </c>
    </row>
    <row r="17" spans="1:3" hidden="1" x14ac:dyDescent="0.2">
      <c r="A17" s="9"/>
      <c r="B17" s="10" t="s">
        <v>15</v>
      </c>
    </row>
    <row r="18" spans="1:3" hidden="1" x14ac:dyDescent="0.2">
      <c r="A18" s="9" t="s">
        <v>16</v>
      </c>
      <c r="B18" s="10" t="s">
        <v>17</v>
      </c>
    </row>
    <row r="19" spans="1:3" hidden="1" x14ac:dyDescent="0.2">
      <c r="A19" s="9" t="s">
        <v>18</v>
      </c>
      <c r="B19" s="10" t="s">
        <v>19</v>
      </c>
    </row>
    <row r="20" spans="1:3" hidden="1" x14ac:dyDescent="0.2">
      <c r="A20" s="9" t="s">
        <v>20</v>
      </c>
      <c r="B20" s="10" t="s">
        <v>21</v>
      </c>
    </row>
    <row r="21" spans="1:3" hidden="1" x14ac:dyDescent="0.2">
      <c r="A21" s="9" t="s">
        <v>22</v>
      </c>
      <c r="B21" s="10" t="s">
        <v>23</v>
      </c>
    </row>
    <row r="22" spans="1:3" ht="15" hidden="1" customHeight="1" x14ac:dyDescent="0.2">
      <c r="A22" s="12" t="s">
        <v>24</v>
      </c>
      <c r="B22" s="13" t="s">
        <v>25</v>
      </c>
    </row>
    <row r="23" spans="1:3" ht="12.75" hidden="1" customHeight="1" x14ac:dyDescent="0.2">
      <c r="A23" s="12"/>
      <c r="B23" s="13" t="s">
        <v>26</v>
      </c>
    </row>
    <row r="24" spans="1:3" ht="16.5" hidden="1" customHeight="1" x14ac:dyDescent="0.2">
      <c r="A24" s="12"/>
      <c r="B24" s="13" t="s">
        <v>28</v>
      </c>
    </row>
    <row r="25" spans="1:3" ht="15" hidden="1" customHeight="1" x14ac:dyDescent="0.2">
      <c r="A25" s="12"/>
      <c r="B25" s="13" t="s">
        <v>29</v>
      </c>
    </row>
    <row r="26" spans="1:3" ht="15" hidden="1" customHeight="1" x14ac:dyDescent="0.2">
      <c r="A26" s="12"/>
      <c r="B26" s="13" t="s">
        <v>30</v>
      </c>
    </row>
    <row r="27" spans="1:3" ht="24" hidden="1" customHeight="1" x14ac:dyDescent="0.2">
      <c r="A27" s="12" t="s">
        <v>27</v>
      </c>
      <c r="B27" s="13" t="s">
        <v>31</v>
      </c>
    </row>
    <row r="28" spans="1:3" ht="24" hidden="1" customHeight="1" x14ac:dyDescent="0.2">
      <c r="A28" s="12" t="s">
        <v>32</v>
      </c>
      <c r="B28" s="13" t="s">
        <v>33</v>
      </c>
    </row>
    <row r="29" spans="1:3" ht="13.5" hidden="1" customHeight="1" x14ac:dyDescent="0.2">
      <c r="A29" s="12" t="s">
        <v>34</v>
      </c>
      <c r="B29" s="13" t="s">
        <v>35</v>
      </c>
    </row>
    <row r="30" spans="1:3" hidden="1" x14ac:dyDescent="0.2">
      <c r="A30" s="12" t="s">
        <v>36</v>
      </c>
      <c r="B30" s="13" t="s">
        <v>37</v>
      </c>
    </row>
    <row r="31" spans="1:3" hidden="1" x14ac:dyDescent="0.2">
      <c r="A31" s="14"/>
      <c r="B31" s="15"/>
    </row>
    <row r="32" spans="1:3" s="17" customFormat="1" ht="15.75" x14ac:dyDescent="0.25">
      <c r="A32" s="59" t="s">
        <v>146</v>
      </c>
      <c r="B32" s="59"/>
      <c r="C32" s="18"/>
    </row>
    <row r="33" spans="1:3" s="17" customFormat="1" ht="12.75" customHeight="1" x14ac:dyDescent="0.25">
      <c r="A33" s="59" t="s">
        <v>144</v>
      </c>
      <c r="B33" s="59"/>
      <c r="C33" s="18"/>
    </row>
    <row r="34" spans="1:3" s="17" customFormat="1" ht="15.75" x14ac:dyDescent="0.25">
      <c r="A34" s="59" t="s">
        <v>145</v>
      </c>
      <c r="B34" s="59"/>
      <c r="C34" s="18"/>
    </row>
    <row r="35" spans="1:3" s="17" customFormat="1" ht="15.75" x14ac:dyDescent="0.25">
      <c r="A35" s="19"/>
      <c r="B35" s="19"/>
      <c r="C35" s="18"/>
    </row>
    <row r="36" spans="1:3" s="23" customFormat="1" ht="15.75" x14ac:dyDescent="0.25">
      <c r="A36" s="20"/>
      <c r="B36" s="21" t="s">
        <v>147</v>
      </c>
      <c r="C36" s="22">
        <v>-179128.17800000004</v>
      </c>
    </row>
    <row r="37" spans="1:3" ht="15.75" x14ac:dyDescent="0.25">
      <c r="A37" s="57"/>
      <c r="B37" s="32" t="s">
        <v>38</v>
      </c>
      <c r="C37" s="16"/>
    </row>
    <row r="38" spans="1:3" ht="21" customHeight="1" x14ac:dyDescent="0.25">
      <c r="A38" s="38" t="s">
        <v>39</v>
      </c>
      <c r="B38" s="24" t="s">
        <v>40</v>
      </c>
      <c r="C38" s="39">
        <v>17154.719999999998</v>
      </c>
    </row>
    <row r="39" spans="1:3" ht="21" customHeight="1" x14ac:dyDescent="0.25">
      <c r="A39" s="38"/>
      <c r="B39" s="24" t="s">
        <v>41</v>
      </c>
      <c r="C39" s="39">
        <v>6539.6159999999991</v>
      </c>
    </row>
    <row r="40" spans="1:3" ht="23.25" customHeight="1" x14ac:dyDescent="0.25">
      <c r="A40" s="38" t="s">
        <v>42</v>
      </c>
      <c r="B40" s="24" t="s">
        <v>43</v>
      </c>
      <c r="C40" s="39">
        <v>20189.400000000005</v>
      </c>
    </row>
    <row r="41" spans="1:3" ht="18" customHeight="1" x14ac:dyDescent="0.25">
      <c r="A41" s="38"/>
      <c r="B41" s="24" t="s">
        <v>44</v>
      </c>
      <c r="C41" s="39">
        <v>8180.7840000000006</v>
      </c>
    </row>
    <row r="42" spans="1:3" ht="34.5" customHeight="1" x14ac:dyDescent="0.25">
      <c r="A42" s="38" t="s">
        <v>45</v>
      </c>
      <c r="B42" s="24" t="s">
        <v>46</v>
      </c>
      <c r="C42" s="39">
        <v>0</v>
      </c>
    </row>
    <row r="43" spans="1:3" ht="19.5" customHeight="1" x14ac:dyDescent="0.25">
      <c r="A43" s="38">
        <v>1.8</v>
      </c>
      <c r="B43" s="24" t="s">
        <v>47</v>
      </c>
      <c r="C43" s="39">
        <v>855.79100000000005</v>
      </c>
    </row>
    <row r="44" spans="1:3" ht="17.25" customHeight="1" x14ac:dyDescent="0.25">
      <c r="A44" s="38"/>
      <c r="B44" s="25" t="s">
        <v>48</v>
      </c>
      <c r="C44" s="22">
        <f>SUM(C38:C43)</f>
        <v>52920.311000000002</v>
      </c>
    </row>
    <row r="45" spans="1:3" ht="15.75" x14ac:dyDescent="0.25">
      <c r="A45" s="38"/>
      <c r="B45" s="32" t="s">
        <v>49</v>
      </c>
      <c r="C45" s="39"/>
    </row>
    <row r="46" spans="1:3" ht="18.75" customHeight="1" x14ac:dyDescent="0.25">
      <c r="A46" s="38" t="s">
        <v>50</v>
      </c>
      <c r="B46" s="24" t="s">
        <v>51</v>
      </c>
      <c r="C46" s="39">
        <v>2981.375</v>
      </c>
    </row>
    <row r="47" spans="1:3" ht="17.25" customHeight="1" x14ac:dyDescent="0.25">
      <c r="A47" s="40" t="s">
        <v>52</v>
      </c>
      <c r="B47" s="24" t="s">
        <v>53</v>
      </c>
      <c r="C47" s="39">
        <v>950.40000000000009</v>
      </c>
    </row>
    <row r="48" spans="1:3" ht="15.75" customHeight="1" x14ac:dyDescent="0.25">
      <c r="A48" s="40" t="s">
        <v>54</v>
      </c>
      <c r="B48" s="24" t="s">
        <v>55</v>
      </c>
      <c r="C48" s="39">
        <v>2860.4879999999998</v>
      </c>
    </row>
    <row r="49" spans="1:3" ht="17.25" customHeight="1" x14ac:dyDescent="0.25">
      <c r="A49" s="40" t="s">
        <v>56</v>
      </c>
      <c r="B49" s="24" t="s">
        <v>57</v>
      </c>
      <c r="C49" s="39">
        <v>1900.68</v>
      </c>
    </row>
    <row r="50" spans="1:3" ht="18.75" customHeight="1" x14ac:dyDescent="0.25">
      <c r="A50" s="40" t="s">
        <v>58</v>
      </c>
      <c r="B50" s="24" t="s">
        <v>59</v>
      </c>
      <c r="C50" s="39">
        <v>5317.5999999999995</v>
      </c>
    </row>
    <row r="51" spans="1:3" ht="17.25" customHeight="1" x14ac:dyDescent="0.25">
      <c r="A51" s="40" t="s">
        <v>60</v>
      </c>
      <c r="B51" s="24" t="s">
        <v>61</v>
      </c>
      <c r="C51" s="39">
        <v>17677.11</v>
      </c>
    </row>
    <row r="52" spans="1:3" ht="19.5" customHeight="1" x14ac:dyDescent="0.25">
      <c r="A52" s="38" t="s">
        <v>62</v>
      </c>
      <c r="B52" s="24" t="s">
        <v>63</v>
      </c>
      <c r="C52" s="39">
        <v>1518.8040000000001</v>
      </c>
    </row>
    <row r="53" spans="1:3" ht="23.25" customHeight="1" x14ac:dyDescent="0.25">
      <c r="A53" s="38" t="s">
        <v>64</v>
      </c>
      <c r="B53" s="24" t="s">
        <v>65</v>
      </c>
      <c r="C53" s="39">
        <v>729.81000000000006</v>
      </c>
    </row>
    <row r="54" spans="1:3" ht="21.75" customHeight="1" x14ac:dyDescent="0.25">
      <c r="A54" s="38" t="s">
        <v>66</v>
      </c>
      <c r="B54" s="24" t="s">
        <v>67</v>
      </c>
      <c r="C54" s="39">
        <v>1503.6839999999997</v>
      </c>
    </row>
    <row r="55" spans="1:3" ht="17.25" customHeight="1" x14ac:dyDescent="0.25">
      <c r="A55" s="38" t="s">
        <v>68</v>
      </c>
      <c r="B55" s="24" t="s">
        <v>69</v>
      </c>
      <c r="C55" s="39">
        <v>2044.8</v>
      </c>
    </row>
    <row r="56" spans="1:3" ht="24" customHeight="1" x14ac:dyDescent="0.25">
      <c r="A56" s="41" t="s">
        <v>70</v>
      </c>
      <c r="B56" s="24" t="s">
        <v>71</v>
      </c>
      <c r="C56" s="39">
        <v>778.46400000000017</v>
      </c>
    </row>
    <row r="57" spans="1:3" ht="20.25" customHeight="1" x14ac:dyDescent="0.25">
      <c r="A57" s="38"/>
      <c r="B57" s="25" t="s">
        <v>72</v>
      </c>
      <c r="C57" s="22">
        <f>SUM(C46:C56)</f>
        <v>38263.214999999997</v>
      </c>
    </row>
    <row r="58" spans="1:3" ht="15.75" x14ac:dyDescent="0.25">
      <c r="A58" s="38"/>
      <c r="B58" s="32" t="s">
        <v>73</v>
      </c>
      <c r="C58" s="39"/>
    </row>
    <row r="59" spans="1:3" ht="15" customHeight="1" x14ac:dyDescent="0.25">
      <c r="A59" s="26">
        <v>43103</v>
      </c>
      <c r="B59" s="27" t="s">
        <v>74</v>
      </c>
      <c r="C59" s="39">
        <v>19929</v>
      </c>
    </row>
    <row r="60" spans="1:3" ht="19.5" customHeight="1" x14ac:dyDescent="0.25">
      <c r="A60" s="26">
        <v>43134</v>
      </c>
      <c r="B60" s="27" t="s">
        <v>75</v>
      </c>
      <c r="C60" s="39">
        <v>25506.080000000002</v>
      </c>
    </row>
    <row r="61" spans="1:3" ht="18" customHeight="1" x14ac:dyDescent="0.25">
      <c r="A61" s="26">
        <v>43162</v>
      </c>
      <c r="B61" s="27" t="s">
        <v>76</v>
      </c>
      <c r="C61" s="39">
        <v>13513.420000000002</v>
      </c>
    </row>
    <row r="62" spans="1:3" ht="17.25" customHeight="1" x14ac:dyDescent="0.25">
      <c r="A62" s="26">
        <v>43193</v>
      </c>
      <c r="B62" s="27" t="s">
        <v>77</v>
      </c>
      <c r="C62" s="39">
        <v>947.14</v>
      </c>
    </row>
    <row r="63" spans="1:3" ht="17.25" customHeight="1" x14ac:dyDescent="0.25">
      <c r="A63" s="26">
        <v>43223</v>
      </c>
      <c r="B63" s="27" t="s">
        <v>78</v>
      </c>
      <c r="C63" s="39">
        <v>722.84</v>
      </c>
    </row>
    <row r="64" spans="1:3" ht="18" customHeight="1" x14ac:dyDescent="0.25">
      <c r="A64" s="42">
        <v>43376</v>
      </c>
      <c r="B64" s="24" t="s">
        <v>79</v>
      </c>
      <c r="C64" s="39">
        <v>77.47</v>
      </c>
    </row>
    <row r="65" spans="1:3" ht="14.25" customHeight="1" x14ac:dyDescent="0.25">
      <c r="A65" s="38"/>
      <c r="B65" s="25" t="s">
        <v>80</v>
      </c>
      <c r="C65" s="22">
        <f>SUM(C59:C64)</f>
        <v>60695.95</v>
      </c>
    </row>
    <row r="66" spans="1:3" ht="15.75" x14ac:dyDescent="0.25">
      <c r="A66" s="38"/>
      <c r="B66" s="32" t="s">
        <v>81</v>
      </c>
      <c r="C66" s="39"/>
    </row>
    <row r="67" spans="1:3" ht="33.75" customHeight="1" x14ac:dyDescent="0.25">
      <c r="A67" s="38" t="s">
        <v>82</v>
      </c>
      <c r="B67" s="24" t="s">
        <v>83</v>
      </c>
      <c r="C67" s="39">
        <v>3709.1520000000005</v>
      </c>
    </row>
    <row r="68" spans="1:3" ht="32.25" customHeight="1" x14ac:dyDescent="0.25">
      <c r="A68" s="38" t="s">
        <v>84</v>
      </c>
      <c r="B68" s="24" t="s">
        <v>85</v>
      </c>
      <c r="C68" s="39">
        <v>14836.608000000002</v>
      </c>
    </row>
    <row r="69" spans="1:3" ht="35.25" customHeight="1" x14ac:dyDescent="0.25">
      <c r="A69" s="38" t="s">
        <v>86</v>
      </c>
      <c r="B69" s="24" t="s">
        <v>87</v>
      </c>
      <c r="C69" s="39">
        <v>11127.456000000002</v>
      </c>
    </row>
    <row r="70" spans="1:3" ht="33.75" customHeight="1" x14ac:dyDescent="0.25">
      <c r="A70" s="38" t="s">
        <v>88</v>
      </c>
      <c r="B70" s="24" t="s">
        <v>89</v>
      </c>
      <c r="C70" s="39">
        <v>18805.248000000003</v>
      </c>
    </row>
    <row r="71" spans="1:3" ht="20.25" customHeight="1" x14ac:dyDescent="0.25">
      <c r="A71" s="38"/>
      <c r="B71" s="25" t="s">
        <v>90</v>
      </c>
      <c r="C71" s="22">
        <f>SUM(C67:C70)</f>
        <v>48478.464000000007</v>
      </c>
    </row>
    <row r="72" spans="1:3" ht="31.15" customHeight="1" x14ac:dyDescent="0.25">
      <c r="A72" s="43" t="s">
        <v>91</v>
      </c>
      <c r="B72" s="25" t="s">
        <v>92</v>
      </c>
      <c r="C72" s="39">
        <v>19049.472000000002</v>
      </c>
    </row>
    <row r="73" spans="1:3" ht="20.25" customHeight="1" x14ac:dyDescent="0.25">
      <c r="A73" s="43" t="s">
        <v>93</v>
      </c>
      <c r="B73" s="25" t="s">
        <v>152</v>
      </c>
      <c r="C73" s="39">
        <v>5311.8720000000003</v>
      </c>
    </row>
    <row r="74" spans="1:3" ht="19.5" customHeight="1" x14ac:dyDescent="0.25">
      <c r="A74" s="43"/>
      <c r="B74" s="25" t="s">
        <v>94</v>
      </c>
      <c r="C74" s="22">
        <f>SUM(C72:C73)</f>
        <v>24361.344000000001</v>
      </c>
    </row>
    <row r="75" spans="1:3" ht="19.5" customHeight="1" x14ac:dyDescent="0.25">
      <c r="A75" s="43" t="s">
        <v>95</v>
      </c>
      <c r="B75" s="25" t="s">
        <v>96</v>
      </c>
      <c r="C75" s="22">
        <v>1729.58</v>
      </c>
    </row>
    <row r="76" spans="1:3" ht="21.75" customHeight="1" x14ac:dyDescent="0.25">
      <c r="A76" s="43" t="s">
        <v>97</v>
      </c>
      <c r="B76" s="25" t="s">
        <v>98</v>
      </c>
      <c r="C76" s="22">
        <v>1841.4939999999999</v>
      </c>
    </row>
    <row r="77" spans="1:3" ht="21.75" customHeight="1" x14ac:dyDescent="0.25">
      <c r="A77" s="43"/>
      <c r="B77" s="58" t="s">
        <v>99</v>
      </c>
      <c r="C77" s="39"/>
    </row>
    <row r="78" spans="1:3" ht="18" customHeight="1" x14ac:dyDescent="0.25">
      <c r="A78" s="38" t="s">
        <v>100</v>
      </c>
      <c r="B78" s="24" t="s">
        <v>101</v>
      </c>
      <c r="C78" s="39">
        <v>5368.44</v>
      </c>
    </row>
    <row r="79" spans="1:3" ht="21" customHeight="1" x14ac:dyDescent="0.25">
      <c r="A79" s="38" t="s">
        <v>102</v>
      </c>
      <c r="B79" s="24" t="s">
        <v>103</v>
      </c>
      <c r="C79" s="39">
        <v>4045.1999999999994</v>
      </c>
    </row>
    <row r="80" spans="1:3" ht="34.5" customHeight="1" x14ac:dyDescent="0.25">
      <c r="A80" s="38" t="s">
        <v>104</v>
      </c>
      <c r="B80" s="24" t="s">
        <v>105</v>
      </c>
      <c r="C80" s="39">
        <v>3938.52</v>
      </c>
    </row>
    <row r="81" spans="1:3" ht="34.5" customHeight="1" x14ac:dyDescent="0.25">
      <c r="A81" s="38" t="s">
        <v>106</v>
      </c>
      <c r="B81" s="24" t="s">
        <v>107</v>
      </c>
      <c r="C81" s="39">
        <v>3938.52</v>
      </c>
    </row>
    <row r="82" spans="1:3" ht="32.25" customHeight="1" x14ac:dyDescent="0.25">
      <c r="A82" s="38" t="s">
        <v>108</v>
      </c>
      <c r="B82" s="24" t="s">
        <v>109</v>
      </c>
      <c r="C82" s="39">
        <v>3938.52</v>
      </c>
    </row>
    <row r="83" spans="1:3" ht="15.75" customHeight="1" x14ac:dyDescent="0.25">
      <c r="A83" s="38"/>
      <c r="B83" s="25" t="s">
        <v>110</v>
      </c>
      <c r="C83" s="22">
        <f>SUM(C78:C82)</f>
        <v>21229.200000000001</v>
      </c>
    </row>
    <row r="84" spans="1:3" ht="15.75" x14ac:dyDescent="0.25">
      <c r="A84" s="38"/>
      <c r="B84" s="32" t="s">
        <v>111</v>
      </c>
      <c r="C84" s="39"/>
    </row>
    <row r="85" spans="1:3" ht="15" customHeight="1" x14ac:dyDescent="0.25">
      <c r="A85" s="38" t="s">
        <v>112</v>
      </c>
      <c r="B85" s="24" t="s">
        <v>113</v>
      </c>
      <c r="C85" s="39"/>
    </row>
    <row r="86" spans="1:3" ht="24.75" customHeight="1" x14ac:dyDescent="0.25">
      <c r="A86" s="36"/>
      <c r="B86" s="28" t="s">
        <v>114</v>
      </c>
      <c r="C86" s="39">
        <v>804.4</v>
      </c>
    </row>
    <row r="87" spans="1:3" ht="15.75" customHeight="1" x14ac:dyDescent="0.25">
      <c r="A87" s="38" t="s">
        <v>115</v>
      </c>
      <c r="B87" s="24" t="s">
        <v>116</v>
      </c>
      <c r="C87" s="39">
        <v>0</v>
      </c>
    </row>
    <row r="88" spans="1:3" ht="15.75" customHeight="1" x14ac:dyDescent="0.25">
      <c r="A88" s="31"/>
      <c r="B88" s="32" t="s">
        <v>117</v>
      </c>
      <c r="C88" s="39">
        <v>0</v>
      </c>
    </row>
    <row r="89" spans="1:3" ht="17.25" customHeight="1" x14ac:dyDescent="0.25">
      <c r="A89" s="33" t="s">
        <v>118</v>
      </c>
      <c r="B89" s="28" t="s">
        <v>119</v>
      </c>
      <c r="C89" s="39">
        <v>569.31999999999994</v>
      </c>
    </row>
    <row r="90" spans="1:3" ht="15.75" customHeight="1" x14ac:dyDescent="0.25">
      <c r="A90" s="33" t="s">
        <v>120</v>
      </c>
      <c r="B90" s="34" t="s">
        <v>121</v>
      </c>
      <c r="C90" s="39"/>
    </row>
    <row r="91" spans="1:3" ht="15.75" customHeight="1" x14ac:dyDescent="0.25">
      <c r="A91" s="33"/>
      <c r="B91" s="16" t="s">
        <v>122</v>
      </c>
      <c r="C91" s="39">
        <v>2485.6999999999998</v>
      </c>
    </row>
    <row r="92" spans="1:3" ht="15.75" customHeight="1" x14ac:dyDescent="0.25">
      <c r="A92" s="33"/>
      <c r="B92" s="35" t="s">
        <v>123</v>
      </c>
      <c r="C92" s="39">
        <v>0</v>
      </c>
    </row>
    <row r="93" spans="1:3" ht="15.75" customHeight="1" x14ac:dyDescent="0.25">
      <c r="A93" s="33" t="s">
        <v>118</v>
      </c>
      <c r="B93" s="29" t="s">
        <v>124</v>
      </c>
      <c r="C93" s="39"/>
    </row>
    <row r="94" spans="1:3" ht="15.75" customHeight="1" x14ac:dyDescent="0.25">
      <c r="A94" s="33" t="s">
        <v>120</v>
      </c>
      <c r="B94" s="29" t="s">
        <v>125</v>
      </c>
      <c r="C94" s="39">
        <v>1579.7400000000002</v>
      </c>
    </row>
    <row r="95" spans="1:3" ht="15.75" customHeight="1" x14ac:dyDescent="0.25">
      <c r="A95" s="36"/>
      <c r="B95" s="16" t="s">
        <v>126</v>
      </c>
      <c r="C95" s="39">
        <v>996.96</v>
      </c>
    </row>
    <row r="96" spans="1:3" ht="15.75" customHeight="1" x14ac:dyDescent="0.25">
      <c r="A96" s="36"/>
      <c r="B96" s="16" t="s">
        <v>127</v>
      </c>
      <c r="C96" s="39">
        <v>76.45</v>
      </c>
    </row>
    <row r="97" spans="1:3" ht="15.75" customHeight="1" x14ac:dyDescent="0.25">
      <c r="A97" s="36"/>
      <c r="B97" s="16" t="s">
        <v>128</v>
      </c>
      <c r="C97" s="39"/>
    </row>
    <row r="98" spans="1:3" ht="13.5" customHeight="1" x14ac:dyDescent="0.25">
      <c r="A98" s="38" t="s">
        <v>129</v>
      </c>
      <c r="B98" s="24" t="s">
        <v>130</v>
      </c>
      <c r="C98" s="39">
        <v>0</v>
      </c>
    </row>
    <row r="99" spans="1:3" ht="17.25" customHeight="1" x14ac:dyDescent="0.25">
      <c r="A99" s="36"/>
      <c r="B99" s="28" t="s">
        <v>131</v>
      </c>
      <c r="C99" s="39">
        <v>139354.59999999998</v>
      </c>
    </row>
    <row r="100" spans="1:3" ht="17.25" customHeight="1" x14ac:dyDescent="0.25">
      <c r="A100" s="36"/>
      <c r="B100" s="27" t="s">
        <v>132</v>
      </c>
      <c r="C100" s="39">
        <v>4000</v>
      </c>
    </row>
    <row r="101" spans="1:3" ht="15.75" customHeight="1" x14ac:dyDescent="0.25">
      <c r="A101" s="38"/>
      <c r="B101" s="29" t="s">
        <v>133</v>
      </c>
      <c r="C101" s="39">
        <v>627.14400000000001</v>
      </c>
    </row>
    <row r="102" spans="1:3" ht="19.5" customHeight="1" x14ac:dyDescent="0.25">
      <c r="A102" s="38"/>
      <c r="B102" s="34" t="s">
        <v>134</v>
      </c>
      <c r="C102" s="39">
        <v>15835.749999999998</v>
      </c>
    </row>
    <row r="103" spans="1:3" ht="19.5" customHeight="1" x14ac:dyDescent="0.25">
      <c r="A103" s="36"/>
      <c r="B103" s="34" t="s">
        <v>135</v>
      </c>
      <c r="C103" s="39">
        <v>496.33200000000005</v>
      </c>
    </row>
    <row r="104" spans="1:3" ht="20.25" customHeight="1" x14ac:dyDescent="0.25">
      <c r="A104" s="38"/>
      <c r="B104" s="30" t="s">
        <v>136</v>
      </c>
      <c r="C104" s="39">
        <v>6334.2999999999993</v>
      </c>
    </row>
    <row r="105" spans="1:3" ht="24.75" customHeight="1" x14ac:dyDescent="0.25">
      <c r="A105" s="38"/>
      <c r="B105" s="30" t="s">
        <v>137</v>
      </c>
      <c r="C105" s="39">
        <v>777.34800000000007</v>
      </c>
    </row>
    <row r="106" spans="1:3" ht="21.75" customHeight="1" x14ac:dyDescent="0.25">
      <c r="A106" s="38"/>
      <c r="B106" s="28" t="s">
        <v>138</v>
      </c>
      <c r="C106" s="39">
        <v>639.375</v>
      </c>
    </row>
    <row r="107" spans="1:3" ht="20.25" customHeight="1" x14ac:dyDescent="0.25">
      <c r="A107" s="38"/>
      <c r="B107" s="34" t="s">
        <v>139</v>
      </c>
      <c r="C107" s="39">
        <v>1382.36</v>
      </c>
    </row>
    <row r="108" spans="1:3" ht="15.95" customHeight="1" x14ac:dyDescent="0.25">
      <c r="A108" s="38"/>
      <c r="B108" s="27" t="s">
        <v>140</v>
      </c>
      <c r="C108" s="39">
        <v>2949.68</v>
      </c>
    </row>
    <row r="109" spans="1:3" ht="15.95" customHeight="1" x14ac:dyDescent="0.25">
      <c r="A109" s="38"/>
      <c r="B109" s="27" t="s">
        <v>141</v>
      </c>
      <c r="C109" s="39">
        <v>5170</v>
      </c>
    </row>
    <row r="110" spans="1:3" ht="19.5" customHeight="1" x14ac:dyDescent="0.25">
      <c r="A110" s="44"/>
      <c r="B110" s="25" t="s">
        <v>142</v>
      </c>
      <c r="C110" s="22">
        <f>SUM(C86:C109)</f>
        <v>184079.45899999994</v>
      </c>
    </row>
    <row r="111" spans="1:3" ht="20.25" customHeight="1" x14ac:dyDescent="0.25">
      <c r="A111" s="38"/>
      <c r="B111" s="37" t="s">
        <v>143</v>
      </c>
      <c r="C111" s="22">
        <f>76564.224*0.75</f>
        <v>57423.168000000005</v>
      </c>
    </row>
    <row r="112" spans="1:3" ht="21" customHeight="1" x14ac:dyDescent="0.25">
      <c r="A112" s="38"/>
      <c r="B112" s="25" t="s">
        <v>153</v>
      </c>
      <c r="C112" s="22">
        <f>C44+C57+C65+C71+C74+C75+C76+C83+C110+C111</f>
        <v>491022.185</v>
      </c>
    </row>
    <row r="113" spans="1:3" s="48" customFormat="1" ht="15.75" x14ac:dyDescent="0.25">
      <c r="A113" s="45"/>
      <c r="B113" s="46" t="s">
        <v>148</v>
      </c>
      <c r="C113" s="47">
        <v>274752</v>
      </c>
    </row>
    <row r="114" spans="1:3" s="23" customFormat="1" ht="15.75" x14ac:dyDescent="0.25">
      <c r="A114" s="45"/>
      <c r="B114" s="46" t="s">
        <v>149</v>
      </c>
      <c r="C114" s="47">
        <v>297417.78999999998</v>
      </c>
    </row>
    <row r="115" spans="1:3" s="23" customFormat="1" ht="15.75" x14ac:dyDescent="0.25">
      <c r="A115" s="45"/>
      <c r="B115" s="46" t="s">
        <v>154</v>
      </c>
      <c r="C115" s="47">
        <v>14372.95</v>
      </c>
    </row>
    <row r="116" spans="1:3" s="23" customFormat="1" ht="15.75" x14ac:dyDescent="0.25">
      <c r="A116" s="49"/>
      <c r="B116" s="46" t="s">
        <v>151</v>
      </c>
      <c r="C116" s="50">
        <f>C114+C115-C112</f>
        <v>-179231.44500000001</v>
      </c>
    </row>
    <row r="117" spans="1:3" s="23" customFormat="1" ht="15.75" x14ac:dyDescent="0.25">
      <c r="A117" s="49"/>
      <c r="B117" s="46" t="s">
        <v>150</v>
      </c>
      <c r="C117" s="50">
        <f>C36+C116</f>
        <v>-358359.62300000002</v>
      </c>
    </row>
    <row r="118" spans="1:3" s="17" customFormat="1" ht="15.75" x14ac:dyDescent="0.25">
      <c r="A118" s="51"/>
      <c r="C118" s="18"/>
    </row>
    <row r="119" spans="1:3" s="17" customFormat="1" ht="15.75" x14ac:dyDescent="0.25">
      <c r="A119" s="51"/>
      <c r="C119" s="18"/>
    </row>
    <row r="120" spans="1:3" s="17" customFormat="1" ht="15.75" x14ac:dyDescent="0.25">
      <c r="A120" s="51"/>
      <c r="C120" s="18"/>
    </row>
    <row r="121" spans="1:3" s="17" customFormat="1" ht="15.75" x14ac:dyDescent="0.25">
      <c r="A121" s="51"/>
      <c r="C121" s="18"/>
    </row>
  </sheetData>
  <mergeCells count="3">
    <mergeCell ref="A32:B32"/>
    <mergeCell ref="A33:B33"/>
    <mergeCell ref="A34:B3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2024-02-12T06:08:28Z</dcterms:created>
  <dcterms:modified xsi:type="dcterms:W3CDTF">2024-03-15T04:16:02Z</dcterms:modified>
</cp:coreProperties>
</file>