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Шолох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0" i="1" l="1"/>
  <c r="C119" i="1" l="1"/>
  <c r="C92" i="1"/>
  <c r="C79" i="1"/>
  <c r="C72" i="1"/>
  <c r="C63" i="1"/>
  <c r="C44" i="1"/>
  <c r="C121" i="1" l="1"/>
  <c r="C124" i="1" s="1"/>
  <c r="C125" i="1" s="1"/>
</calcChain>
</file>

<file path=xl/sharedStrings.xml><?xml version="1.0" encoding="utf-8"?>
<sst xmlns="http://schemas.openxmlformats.org/spreadsheetml/2006/main" count="147" uniqueCount="144">
  <si>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</si>
  <si>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2016</t>
    </r>
    <r>
      <rPr>
        <sz val="8"/>
        <rFont val="Arial"/>
        <family val="2"/>
        <charset val="204"/>
      </rPr>
      <t xml:space="preserve"> МКД   ПО АДРЕСУ:</t>
    </r>
  </si>
  <si>
    <t>Шолохова,11</t>
  </si>
  <si>
    <t>Натуральные показатели и технические характеристики</t>
  </si>
  <si>
    <t>Общая площадь жилых помещений</t>
  </si>
  <si>
    <t>Уборочная площадь лестничных клеток в т.ч.</t>
  </si>
  <si>
    <t>Уборочная площадь лестничных клеток</t>
  </si>
  <si>
    <t xml:space="preserve"> -нижних 2-х этажей</t>
  </si>
  <si>
    <t xml:space="preserve"> - выше 2-го этажа</t>
  </si>
  <si>
    <t>Строительный объем</t>
  </si>
  <si>
    <t>Площадь чердака</t>
  </si>
  <si>
    <t>Площадь подвала</t>
  </si>
  <si>
    <t xml:space="preserve">Площадь кровли </t>
  </si>
  <si>
    <t>Площадь пешеходных дорожек</t>
  </si>
  <si>
    <t xml:space="preserve">Площадь проездов </t>
  </si>
  <si>
    <t>Площадь газонов</t>
  </si>
  <si>
    <t>Площадь отмостки</t>
  </si>
  <si>
    <t>Площадь крылец, спусков в подвал</t>
  </si>
  <si>
    <t>Площадь входов</t>
  </si>
  <si>
    <t>Площадь контейнерных площадок</t>
  </si>
  <si>
    <t>Площадь бордюр на ширину 0,5 м</t>
  </si>
  <si>
    <t>Численность проживающих людей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</si>
  <si>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</si>
  <si>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</si>
  <si>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</si>
  <si>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</si>
  <si>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</si>
  <si>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</si>
  <si>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</si>
  <si>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</si>
  <si>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</si>
  <si>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</si>
  <si>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</si>
  <si>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</si>
  <si>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Итого по п.1</t>
  </si>
  <si>
    <t xml:space="preserve"> 2.2</t>
  </si>
  <si>
    <t>Очистка  площади чердака  и  подвала от мусора</t>
  </si>
  <si>
    <t xml:space="preserve"> 2.3</t>
  </si>
  <si>
    <t xml:space="preserve">Удаление   снега и наледи  с кровли </t>
  </si>
  <si>
    <t xml:space="preserve"> 3.1</t>
  </si>
  <si>
    <t>Подметание придомовой территории в летний период</t>
  </si>
  <si>
    <t>Уборка  газонов от листьев, сучьев, мусора</t>
  </si>
  <si>
    <t>Уборка  газонов от случайного мусора</t>
  </si>
  <si>
    <t>Очистка урн</t>
  </si>
  <si>
    <t>Подметание пешеходных дорожек, ступеней, спусков в подвал, крылец, входов и проездов</t>
  </si>
  <si>
    <t>толщиной слоя до 2 см.</t>
  </si>
  <si>
    <t>толщиной слоя свыше 2 см.</t>
  </si>
  <si>
    <t>Посыпка территории противогололедными материалами (пешеходных дорожек, ступеней, спусков в подвал, крылец, входов и проездов вдоль бордюр на ширину 0,5 м.)</t>
  </si>
  <si>
    <t>Очистка территории от наледи и льда</t>
  </si>
  <si>
    <t>Механизированная уборка внутридомовых проездов</t>
  </si>
  <si>
    <t>3,7,3</t>
  </si>
  <si>
    <t>очистка от уплотненного снега</t>
  </si>
  <si>
    <t>Кошение газонов</t>
  </si>
  <si>
    <t>Уборка контейнерной площадки</t>
  </si>
  <si>
    <t xml:space="preserve">                                   Итого по п.3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</si>
  <si>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</si>
  <si>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</si>
  <si>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</si>
  <si>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</si>
  <si>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</si>
  <si>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</si>
  <si>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</si>
  <si>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</t>
  </si>
  <si>
    <t xml:space="preserve">                                   Итого по п.4</t>
  </si>
  <si>
    <t>5.Проведение технических осмотров и мелкий ремонт</t>
  </si>
  <si>
    <t>5.1.</t>
  </si>
  <si>
    <t>Замена ламп освещения подъездов,подвалов</t>
  </si>
  <si>
    <t>5.2.</t>
  </si>
  <si>
    <t>Замена ламп освещения внутриквартального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</si>
  <si>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</si>
  <si>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</si>
  <si>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</si>
  <si>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</si>
  <si>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</si>
  <si>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</si>
  <si>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п.5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</si>
  <si>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</si>
  <si>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</si>
  <si>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</si>
  <si>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</si>
  <si>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</si>
  <si>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п.6</t>
  </si>
  <si>
    <t>7.</t>
  </si>
  <si>
    <t>Дератизация</t>
  </si>
  <si>
    <t>8.</t>
  </si>
  <si>
    <t>Дезинсекция</t>
  </si>
  <si>
    <t xml:space="preserve"> 9. Поверка и обслуживание коллект.приборов учета</t>
  </si>
  <si>
    <t>9.2.</t>
  </si>
  <si>
    <t>Обслуживание коллективных приборов учета воды</t>
  </si>
  <si>
    <t>9.3.</t>
  </si>
  <si>
    <t>Обслуживание коллективных приборов учета тепла</t>
  </si>
  <si>
    <t>9.4.</t>
  </si>
  <si>
    <t>Снятие показаний прибора, занесение в компьютер, подготовка и передача данных в энергоснабжающую организацию (вода)</t>
  </si>
  <si>
    <t>9.5.</t>
  </si>
  <si>
    <t>Снятие показаний прибора, занесение в компьютер, подготовка и передача данных в энергоснабжающую организацию (тепло)</t>
  </si>
  <si>
    <t>9.6.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</si>
  <si>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</si>
  <si>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п.9</t>
  </si>
  <si>
    <t>Текущий ремонт (непредвиденные работы)</t>
  </si>
  <si>
    <t xml:space="preserve"> 10.1</t>
  </si>
  <si>
    <t>Текущий ремонт электрооборудования (непредвиденные работы)</t>
  </si>
  <si>
    <t>ревизия и восстановление целостности изоляции электропроводки и контактных соединений электрооборудования</t>
  </si>
  <si>
    <t>смена патрона настенного Е27</t>
  </si>
  <si>
    <t>установка светильника ЛУЧ</t>
  </si>
  <si>
    <t>Текущий ремонт систем водоснабжения и водоотведения (непредвиденные работы)</t>
  </si>
  <si>
    <t>смена вентилей и шаровых кранов  Ду 15 на стояке ГВС, полотенцесушителя в подвале кв.6</t>
  </si>
  <si>
    <t>сварочные работы кв.6</t>
  </si>
  <si>
    <t>уплотнение соединений сантехническим льном кв.6</t>
  </si>
  <si>
    <t>устройство водоразбора для маляров, уборщицы(подвал):</t>
  </si>
  <si>
    <t>а</t>
  </si>
  <si>
    <t>устройство ниппеля Ду 15 мм</t>
  </si>
  <si>
    <t>б</t>
  </si>
  <si>
    <t>установка присоединительного узла для в/счетчика</t>
  </si>
  <si>
    <t>в</t>
  </si>
  <si>
    <t xml:space="preserve">уплотнение соединений сантехническим льном </t>
  </si>
  <si>
    <t>замена  вводного общедомового прибора учета ХВС Ду 20мм</t>
  </si>
  <si>
    <t xml:space="preserve"> 10.3</t>
  </si>
  <si>
    <t>смена проушин на подвальную дверь</t>
  </si>
  <si>
    <t>установка навесного замка  на подвальную дверь</t>
  </si>
  <si>
    <t>смена лопнувшей плитки из керамогранита  в подъезде</t>
  </si>
  <si>
    <t>подклеивание  плитки из керамогранита в подъезде</t>
  </si>
  <si>
    <t>укрепление штапика в межэтажных полуостекленных дверях гвоздями</t>
  </si>
  <si>
    <t>смена стекла в дверном полотне</t>
  </si>
  <si>
    <t>прочистка канализационных стояков с чердака</t>
  </si>
  <si>
    <t xml:space="preserve">ремонт лестничной клетки 3, 4 этажи (смета полная - 331509,00) </t>
  </si>
  <si>
    <t>окраска МАФ (скамейки)</t>
  </si>
  <si>
    <t>изготовление лавочки со спинкой, установка и окраска (калькуляция)</t>
  </si>
  <si>
    <t>вывоз травы автотранспортом</t>
  </si>
  <si>
    <t xml:space="preserve">                                    Итого по п.10</t>
  </si>
  <si>
    <t>Управление многоквартирным домом</t>
  </si>
  <si>
    <t>по управлению и обслуживанию</t>
  </si>
  <si>
    <t>МКД по ул.Шолохова 11</t>
  </si>
  <si>
    <t xml:space="preserve">Отчет за 2023 г </t>
  </si>
  <si>
    <t>Результат на 01.01.2023 г. ("+"- экономия, "-" - перерасход)</t>
  </si>
  <si>
    <t>Текущий ремонт конструктивных элементов (непредвиденные работы)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</si>
  <si>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</si>
  <si>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</si>
  <si>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</si>
  <si>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</si>
  <si>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</si>
  <si>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 xml:space="preserve">1.Уборка помещений мест общего пользования </t>
  </si>
  <si>
    <t>2.Содержание помещений мест общего пользования</t>
  </si>
  <si>
    <t>3.Уборка придомовой территории , входящей в состав общего имущества</t>
  </si>
  <si>
    <t>4.Подготовка многоквартирного дома к сезонной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</si>
</sst>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7" fillId="2" borderId="0" xfId="0" applyFont="1" applyFill="1" applyBorder="1"/>
    <xf numFmtId="2" fontId="6" fillId="0" borderId="0" xfId="0" applyNumberFormat="1" applyFont="1" applyFill="1"/>
    <xf numFmtId="0" fontId="6" fillId="0" borderId="0" xfId="0" applyFont="1" applyFill="1"/>
    <xf numFmtId="0" fontId="8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6" fillId="0" borderId="0" xfId="0" applyNumberFormat="1" applyFont="1" applyFill="1" applyAlignment="1">
      <alignment wrapText="1"/>
    </xf>
    <xf numFmtId="0" fontId="6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6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8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1" applyFont="1" applyBorder="1" applyAlignment="1">
      <alignment horizontal="center"/>
    </xf>
    <xf numFmtId="0" fontId="8" fillId="0" borderId="1" xfId="1" applyFont="1" applyBorder="1"/>
    <xf numFmtId="2" fontId="8" fillId="0" borderId="1" xfId="1" applyNumberFormat="1" applyFont="1" applyFill="1" applyBorder="1" applyAlignment="1"/>
    <xf numFmtId="0" fontId="6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tabSelected="1" topLeftCell="A99" workbookViewId="0">
      <selection activeCell="C119" sqref="C119"/>
    </sheetView>
  </sheetViews>
  <sheetFormatPr defaultColWidth="9.140625" defaultRowHeight="11.25" x14ac:dyDescent="0.2"/>
  <cols>
    <col min="1" max="1" width="7.7109375" style="47" customWidth="1"/>
    <col min="2" max="2" width="79.5703125" style="1" customWidth="1"/>
    <col min="3" max="3" width="17.85546875" style="1" customWidth="1"/>
    <col min="4" max="196" width="9.140625" style="1" customWidth="1"/>
    <col min="197" max="197" width="7.7109375" style="1" customWidth="1"/>
    <col min="198" max="198" width="54" style="1" customWidth="1"/>
    <col min="199" max="199" width="9.140625" style="1" customWidth="1"/>
    <col min="200" max="200" width="6.140625" style="1" customWidth="1"/>
    <col min="201" max="201" width="12.140625" style="1" customWidth="1"/>
    <col min="202" max="202" width="6.42578125" style="1" customWidth="1"/>
    <col min="203" max="203" width="7.140625" style="1" customWidth="1"/>
    <col min="204" max="208" width="9.140625" style="1" customWidth="1"/>
    <col min="209" max="213" width="8.85546875" style="1" customWidth="1"/>
    <col min="214" max="221" width="8.140625" style="1" customWidth="1"/>
    <col min="222" max="223" width="8.85546875" style="1" customWidth="1"/>
    <col min="224" max="224" width="9" style="1" customWidth="1"/>
    <col min="225" max="233" width="8.85546875" style="1" customWidth="1"/>
    <col min="234" max="16384" width="9.140625" style="1"/>
  </cols>
  <sheetData>
    <row r="1" spans="1:2" ht="14.1" hidden="1" customHeight="1" x14ac:dyDescent="0.2">
      <c r="B1" s="1" t="s">
        <v>0</v>
      </c>
    </row>
    <row r="2" spans="1:2" ht="14.1" hidden="1" customHeight="1" x14ac:dyDescent="0.2">
      <c r="B2" s="1" t="s">
        <v>1</v>
      </c>
    </row>
    <row r="3" spans="1:2" ht="14.1" hidden="1" customHeight="1" x14ac:dyDescent="0.2">
      <c r="B3" s="2" t="s">
        <v>2</v>
      </c>
    </row>
    <row r="4" spans="1:2" ht="14.1" hidden="1" customHeight="1" x14ac:dyDescent="0.2">
      <c r="A4" s="6"/>
      <c r="B4" s="3"/>
    </row>
    <row r="5" spans="1:2" ht="14.1" hidden="1" customHeight="1" x14ac:dyDescent="0.2">
      <c r="A5" s="6">
        <v>1</v>
      </c>
      <c r="B5" s="3">
        <v>2</v>
      </c>
    </row>
    <row r="6" spans="1:2" ht="14.1" hidden="1" customHeight="1" x14ac:dyDescent="0.2">
      <c r="A6" s="6"/>
      <c r="B6" s="5" t="s">
        <v>3</v>
      </c>
    </row>
    <row r="7" spans="1:2" ht="14.1" hidden="1" customHeight="1" x14ac:dyDescent="0.2">
      <c r="A7" s="6"/>
      <c r="B7" s="3" t="s">
        <v>4</v>
      </c>
    </row>
    <row r="8" spans="1:2" ht="14.1" hidden="1" customHeight="1" x14ac:dyDescent="0.2">
      <c r="A8" s="6"/>
      <c r="B8" s="3" t="s">
        <v>5</v>
      </c>
    </row>
    <row r="9" spans="1:2" ht="14.1" hidden="1" customHeight="1" x14ac:dyDescent="0.2">
      <c r="A9" s="6"/>
      <c r="B9" s="3" t="s">
        <v>6</v>
      </c>
    </row>
    <row r="10" spans="1:2" ht="14.1" hidden="1" customHeight="1" x14ac:dyDescent="0.2">
      <c r="A10" s="6"/>
      <c r="B10" s="3" t="s">
        <v>7</v>
      </c>
    </row>
    <row r="11" spans="1:2" ht="14.1" hidden="1" customHeight="1" x14ac:dyDescent="0.2">
      <c r="A11" s="6"/>
      <c r="B11" s="3" t="s">
        <v>8</v>
      </c>
    </row>
    <row r="12" spans="1:2" ht="14.1" hidden="1" customHeight="1" x14ac:dyDescent="0.2">
      <c r="A12" s="6"/>
      <c r="B12" s="3" t="s">
        <v>9</v>
      </c>
    </row>
    <row r="13" spans="1:2" ht="14.1" hidden="1" customHeight="1" x14ac:dyDescent="0.2">
      <c r="A13" s="6"/>
      <c r="B13" s="3" t="s">
        <v>10</v>
      </c>
    </row>
    <row r="14" spans="1:2" ht="14.1" hidden="1" customHeight="1" x14ac:dyDescent="0.2">
      <c r="A14" s="6"/>
      <c r="B14" s="3" t="s">
        <v>11</v>
      </c>
    </row>
    <row r="15" spans="1:2" ht="14.1" hidden="1" customHeight="1" x14ac:dyDescent="0.2">
      <c r="A15" s="6"/>
      <c r="B15" s="3" t="s">
        <v>12</v>
      </c>
    </row>
    <row r="16" spans="1:2" ht="14.1" hidden="1" customHeight="1" x14ac:dyDescent="0.2">
      <c r="A16" s="6"/>
      <c r="B16" s="3" t="s">
        <v>13</v>
      </c>
    </row>
    <row r="17" spans="1:3" ht="14.1" hidden="1" customHeight="1" x14ac:dyDescent="0.2">
      <c r="A17" s="6"/>
      <c r="B17" s="3" t="s">
        <v>14</v>
      </c>
    </row>
    <row r="18" spans="1:3" ht="14.1" hidden="1" customHeight="1" x14ac:dyDescent="0.2">
      <c r="A18" s="6"/>
      <c r="B18" s="3" t="s">
        <v>15</v>
      </c>
    </row>
    <row r="19" spans="1:3" hidden="1" x14ac:dyDescent="0.2"/>
    <row r="20" spans="1:3" ht="14.1" hidden="1" customHeight="1" x14ac:dyDescent="0.2">
      <c r="A20" s="6"/>
      <c r="B20" s="3" t="s">
        <v>16</v>
      </c>
    </row>
    <row r="21" spans="1:3" ht="14.1" hidden="1" customHeight="1" x14ac:dyDescent="0.2">
      <c r="A21" s="6"/>
      <c r="B21" s="3" t="s">
        <v>17</v>
      </c>
    </row>
    <row r="22" spans="1:3" ht="14.1" hidden="1" customHeight="1" x14ac:dyDescent="0.2">
      <c r="A22" s="6"/>
      <c r="B22" s="3" t="s">
        <v>18</v>
      </c>
    </row>
    <row r="23" spans="1:3" ht="14.1" hidden="1" customHeight="1" x14ac:dyDescent="0.2">
      <c r="A23" s="6"/>
      <c r="B23" s="3" t="s">
        <v>19</v>
      </c>
    </row>
    <row r="24" spans="1:3" ht="14.1" hidden="1" customHeight="1" x14ac:dyDescent="0.2">
      <c r="A24" s="6"/>
      <c r="B24" s="3" t="s">
        <v>20</v>
      </c>
    </row>
    <row r="25" spans="1:3" ht="14.1" hidden="1" customHeight="1" x14ac:dyDescent="0.2">
      <c r="A25" s="6"/>
      <c r="B25" s="3" t="s">
        <v>21</v>
      </c>
    </row>
    <row r="26" spans="1:3" ht="14.1" hidden="1" customHeight="1" x14ac:dyDescent="0.2">
      <c r="A26" s="6"/>
      <c r="B26" s="3" t="s">
        <v>22</v>
      </c>
    </row>
    <row r="27" spans="1:3" ht="14.1" hidden="1" customHeight="1" x14ac:dyDescent="0.2">
      <c r="A27" s="6"/>
      <c r="B27" s="3" t="s">
        <v>23</v>
      </c>
    </row>
    <row r="28" spans="1:3" ht="14.1" hidden="1" customHeight="1" x14ac:dyDescent="0.2">
      <c r="A28" s="6"/>
      <c r="B28" s="3" t="s">
        <v>24</v>
      </c>
    </row>
    <row r="29" spans="1:3" ht="14.1" hidden="1" customHeight="1" x14ac:dyDescent="0.2">
      <c r="A29" s="6"/>
      <c r="B29" s="3"/>
    </row>
    <row r="30" spans="1:3" s="18" customFormat="1" ht="15.75" x14ac:dyDescent="0.25">
      <c r="A30" s="55" t="s">
        <v>132</v>
      </c>
      <c r="B30" s="55"/>
      <c r="C30" s="17"/>
    </row>
    <row r="31" spans="1:3" s="18" customFormat="1" ht="12.75" customHeight="1" x14ac:dyDescent="0.25">
      <c r="A31" s="55" t="s">
        <v>130</v>
      </c>
      <c r="B31" s="55"/>
      <c r="C31" s="17"/>
    </row>
    <row r="32" spans="1:3" s="18" customFormat="1" ht="15.75" x14ac:dyDescent="0.25">
      <c r="A32" s="55" t="s">
        <v>131</v>
      </c>
      <c r="B32" s="55"/>
      <c r="C32" s="17"/>
    </row>
    <row r="33" spans="1:3" s="18" customFormat="1" ht="15.75" x14ac:dyDescent="0.25">
      <c r="A33" s="19"/>
      <c r="B33" s="19"/>
      <c r="C33" s="17"/>
    </row>
    <row r="34" spans="1:3" s="23" customFormat="1" ht="15.75" x14ac:dyDescent="0.25">
      <c r="A34" s="20"/>
      <c r="B34" s="21" t="s">
        <v>133</v>
      </c>
      <c r="C34" s="22">
        <v>-132474.72810000004</v>
      </c>
    </row>
    <row r="35" spans="1:3" ht="28.5" customHeight="1" x14ac:dyDescent="0.25">
      <c r="A35" s="37"/>
      <c r="B35" s="26" t="s">
        <v>140</v>
      </c>
      <c r="C35" s="25"/>
    </row>
    <row r="36" spans="1:3" s="7" customFormat="1" ht="15.75" x14ac:dyDescent="0.25">
      <c r="A36" s="20" t="s">
        <v>25</v>
      </c>
      <c r="B36" s="25" t="s">
        <v>26</v>
      </c>
      <c r="C36" s="31"/>
    </row>
    <row r="37" spans="1:3" s="7" customFormat="1" ht="16.5" customHeight="1" x14ac:dyDescent="0.25">
      <c r="A37" s="20"/>
      <c r="B37" s="25" t="s">
        <v>27</v>
      </c>
      <c r="C37" s="36">
        <v>5499.3599999999979</v>
      </c>
    </row>
    <row r="38" spans="1:3" s="7" customFormat="1" ht="15.75" x14ac:dyDescent="0.25">
      <c r="A38" s="20"/>
      <c r="B38" s="25" t="s">
        <v>8</v>
      </c>
      <c r="C38" s="36">
        <v>4196.8799999999992</v>
      </c>
    </row>
    <row r="39" spans="1:3" s="7" customFormat="1" ht="15.75" x14ac:dyDescent="0.25">
      <c r="A39" s="49" t="s">
        <v>28</v>
      </c>
      <c r="B39" s="25" t="s">
        <v>29</v>
      </c>
      <c r="C39" s="36">
        <v>0</v>
      </c>
    </row>
    <row r="40" spans="1:3" s="7" customFormat="1" ht="15.75" x14ac:dyDescent="0.25">
      <c r="A40" s="20"/>
      <c r="B40" s="25" t="s">
        <v>27</v>
      </c>
      <c r="C40" s="36">
        <v>12944.400000000003</v>
      </c>
    </row>
    <row r="41" spans="1:3" s="7" customFormat="1" ht="15.75" x14ac:dyDescent="0.25">
      <c r="A41" s="20"/>
      <c r="B41" s="25" t="s">
        <v>8</v>
      </c>
      <c r="C41" s="36">
        <v>10500.240000000003</v>
      </c>
    </row>
    <row r="42" spans="1:3" s="7" customFormat="1" ht="47.25" x14ac:dyDescent="0.25">
      <c r="A42" s="20" t="s">
        <v>30</v>
      </c>
      <c r="B42" s="25" t="s">
        <v>31</v>
      </c>
      <c r="C42" s="36">
        <v>0</v>
      </c>
    </row>
    <row r="43" spans="1:3" s="7" customFormat="1" ht="14.25" customHeight="1" x14ac:dyDescent="0.25">
      <c r="A43" s="20" t="s">
        <v>32</v>
      </c>
      <c r="B43" s="25" t="s">
        <v>33</v>
      </c>
      <c r="C43" s="36">
        <v>400.52</v>
      </c>
    </row>
    <row r="44" spans="1:3" s="7" customFormat="1" ht="14.25" customHeight="1" x14ac:dyDescent="0.25">
      <c r="A44" s="20"/>
      <c r="B44" s="37" t="s">
        <v>34</v>
      </c>
      <c r="C44" s="22">
        <f>SUM(C37:C43)</f>
        <v>33541.4</v>
      </c>
    </row>
    <row r="45" spans="1:3" ht="14.1" customHeight="1" x14ac:dyDescent="0.25">
      <c r="A45" s="50"/>
      <c r="B45" s="26" t="s">
        <v>141</v>
      </c>
      <c r="C45" s="38"/>
    </row>
    <row r="46" spans="1:3" ht="14.1" customHeight="1" x14ac:dyDescent="0.25">
      <c r="A46" s="51" t="s">
        <v>35</v>
      </c>
      <c r="B46" s="25" t="s">
        <v>36</v>
      </c>
      <c r="C46" s="38">
        <v>0</v>
      </c>
    </row>
    <row r="47" spans="1:3" ht="14.1" customHeight="1" x14ac:dyDescent="0.25">
      <c r="A47" s="51" t="s">
        <v>37</v>
      </c>
      <c r="B47" s="25" t="s">
        <v>38</v>
      </c>
      <c r="C47" s="38">
        <v>0</v>
      </c>
    </row>
    <row r="48" spans="1:3" ht="14.1" customHeight="1" x14ac:dyDescent="0.25">
      <c r="A48" s="51"/>
      <c r="B48" s="25"/>
      <c r="C48" s="39">
        <v>0</v>
      </c>
    </row>
    <row r="49" spans="1:3" ht="32.25" customHeight="1" x14ac:dyDescent="0.25">
      <c r="A49" s="50"/>
      <c r="B49" s="26" t="s">
        <v>142</v>
      </c>
      <c r="C49" s="38"/>
    </row>
    <row r="50" spans="1:3" ht="19.5" customHeight="1" x14ac:dyDescent="0.25">
      <c r="A50" s="51" t="s">
        <v>39</v>
      </c>
      <c r="B50" s="25" t="s">
        <v>40</v>
      </c>
      <c r="C50" s="38">
        <v>4994.375</v>
      </c>
    </row>
    <row r="51" spans="1:3" ht="17.25" customHeight="1" x14ac:dyDescent="0.25">
      <c r="A51" s="51"/>
      <c r="B51" s="25" t="s">
        <v>41</v>
      </c>
      <c r="C51" s="38">
        <v>5559.84</v>
      </c>
    </row>
    <row r="52" spans="1:3" ht="20.25" customHeight="1" x14ac:dyDescent="0.25">
      <c r="A52" s="51"/>
      <c r="B52" s="25" t="s">
        <v>42</v>
      </c>
      <c r="C52" s="38">
        <v>8634.5999999999985</v>
      </c>
    </row>
    <row r="53" spans="1:3" ht="24" customHeight="1" x14ac:dyDescent="0.25">
      <c r="A53" s="51">
        <v>3.3</v>
      </c>
      <c r="B53" s="25" t="s">
        <v>43</v>
      </c>
      <c r="C53" s="38">
        <v>835.76</v>
      </c>
    </row>
    <row r="54" spans="1:3" ht="32.25" customHeight="1" x14ac:dyDescent="0.25">
      <c r="A54" s="51">
        <v>3.4</v>
      </c>
      <c r="B54" s="25" t="s">
        <v>44</v>
      </c>
      <c r="C54" s="38">
        <v>0</v>
      </c>
    </row>
    <row r="55" spans="1:3" ht="27" customHeight="1" x14ac:dyDescent="0.25">
      <c r="A55" s="51"/>
      <c r="B55" s="25" t="s">
        <v>45</v>
      </c>
      <c r="C55" s="38">
        <v>459</v>
      </c>
    </row>
    <row r="56" spans="1:3" ht="27" customHeight="1" x14ac:dyDescent="0.25">
      <c r="A56" s="51"/>
      <c r="B56" s="25" t="s">
        <v>46</v>
      </c>
      <c r="C56" s="38">
        <v>2363.25</v>
      </c>
    </row>
    <row r="57" spans="1:3" ht="45.75" customHeight="1" x14ac:dyDescent="0.25">
      <c r="A57" s="51">
        <v>3.5</v>
      </c>
      <c r="B57" s="25" t="s">
        <v>47</v>
      </c>
      <c r="C57" s="38">
        <v>3044.85</v>
      </c>
    </row>
    <row r="58" spans="1:3" ht="18" customHeight="1" x14ac:dyDescent="0.25">
      <c r="A58" s="51">
        <v>3.6</v>
      </c>
      <c r="B58" s="25" t="s">
        <v>48</v>
      </c>
      <c r="C58" s="38">
        <v>2920.3199999999997</v>
      </c>
    </row>
    <row r="59" spans="1:3" ht="21.75" customHeight="1" x14ac:dyDescent="0.25">
      <c r="A59" s="51">
        <v>3.7</v>
      </c>
      <c r="B59" s="25" t="s">
        <v>49</v>
      </c>
      <c r="C59" s="38">
        <v>0</v>
      </c>
    </row>
    <row r="60" spans="1:3" ht="18" customHeight="1" x14ac:dyDescent="0.25">
      <c r="A60" s="51" t="s">
        <v>50</v>
      </c>
      <c r="B60" s="25" t="s">
        <v>51</v>
      </c>
      <c r="C60" s="38">
        <v>3975.2999999999997</v>
      </c>
    </row>
    <row r="61" spans="1:3" ht="18" customHeight="1" x14ac:dyDescent="0.25">
      <c r="A61" s="51">
        <v>3.8</v>
      </c>
      <c r="B61" s="25" t="s">
        <v>52</v>
      </c>
      <c r="C61" s="38">
        <v>11962.08</v>
      </c>
    </row>
    <row r="62" spans="1:3" ht="21" customHeight="1" x14ac:dyDescent="0.25">
      <c r="A62" s="51"/>
      <c r="B62" s="25" t="s">
        <v>53</v>
      </c>
      <c r="C62" s="38">
        <v>325.53300000000002</v>
      </c>
    </row>
    <row r="63" spans="1:3" ht="17.25" customHeight="1" x14ac:dyDescent="0.25">
      <c r="A63" s="51"/>
      <c r="B63" s="26" t="s">
        <v>54</v>
      </c>
      <c r="C63" s="39">
        <f>SUM(C50:C62)</f>
        <v>45074.908000000003</v>
      </c>
    </row>
    <row r="64" spans="1:3" ht="22.5" customHeight="1" x14ac:dyDescent="0.25">
      <c r="A64" s="50"/>
      <c r="B64" s="26" t="s">
        <v>143</v>
      </c>
      <c r="C64" s="38"/>
    </row>
    <row r="65" spans="1:3" s="7" customFormat="1" ht="29.25" customHeight="1" x14ac:dyDescent="0.25">
      <c r="A65" s="20" t="s">
        <v>55</v>
      </c>
      <c r="B65" s="25" t="s">
        <v>56</v>
      </c>
      <c r="C65" s="36"/>
    </row>
    <row r="66" spans="1:3" s="7" customFormat="1" ht="28.5" customHeight="1" x14ac:dyDescent="0.25">
      <c r="A66" s="20"/>
      <c r="B66" s="25" t="s">
        <v>57</v>
      </c>
      <c r="C66" s="36"/>
    </row>
    <row r="67" spans="1:3" s="7" customFormat="1" ht="21.75" customHeight="1" x14ac:dyDescent="0.25">
      <c r="A67" s="20"/>
      <c r="B67" s="25" t="s">
        <v>58</v>
      </c>
      <c r="C67" s="36">
        <v>14647.5</v>
      </c>
    </row>
    <row r="68" spans="1:3" s="7" customFormat="1" ht="20.25" customHeight="1" x14ac:dyDescent="0.25">
      <c r="A68" s="20"/>
      <c r="B68" s="25" t="s">
        <v>59</v>
      </c>
      <c r="C68" s="36">
        <v>2791.52</v>
      </c>
    </row>
    <row r="69" spans="1:3" s="7" customFormat="1" ht="21.75" customHeight="1" x14ac:dyDescent="0.25">
      <c r="A69" s="20"/>
      <c r="B69" s="25" t="s">
        <v>60</v>
      </c>
      <c r="C69" s="36">
        <v>2957.96</v>
      </c>
    </row>
    <row r="70" spans="1:3" s="7" customFormat="1" ht="21.75" customHeight="1" x14ac:dyDescent="0.25">
      <c r="A70" s="20"/>
      <c r="B70" s="25" t="s">
        <v>61</v>
      </c>
      <c r="C70" s="36">
        <v>207.32</v>
      </c>
    </row>
    <row r="71" spans="1:3" s="7" customFormat="1" ht="21.75" customHeight="1" x14ac:dyDescent="0.25">
      <c r="A71" s="20"/>
      <c r="B71" s="25" t="s">
        <v>62</v>
      </c>
      <c r="C71" s="36">
        <v>722.84</v>
      </c>
    </row>
    <row r="72" spans="1:3" s="7" customFormat="1" ht="14.25" customHeight="1" x14ac:dyDescent="0.25">
      <c r="A72" s="20"/>
      <c r="B72" s="26" t="s">
        <v>63</v>
      </c>
      <c r="C72" s="22">
        <f>SUM(C65:C71)</f>
        <v>21327.14</v>
      </c>
    </row>
    <row r="73" spans="1:3" s="7" customFormat="1" ht="15" customHeight="1" x14ac:dyDescent="0.25">
      <c r="A73" s="20"/>
      <c r="B73" s="26" t="s">
        <v>64</v>
      </c>
      <c r="C73" s="36"/>
    </row>
    <row r="74" spans="1:3" s="7" customFormat="1" ht="15.75" x14ac:dyDescent="0.25">
      <c r="A74" s="20" t="s">
        <v>65</v>
      </c>
      <c r="B74" s="25" t="s">
        <v>66</v>
      </c>
      <c r="C74" s="36">
        <v>77.47</v>
      </c>
    </row>
    <row r="75" spans="1:3" s="7" customFormat="1" ht="15.75" x14ac:dyDescent="0.25">
      <c r="A75" s="20" t="s">
        <v>67</v>
      </c>
      <c r="B75" s="25" t="s">
        <v>68</v>
      </c>
      <c r="C75" s="36">
        <v>0</v>
      </c>
    </row>
    <row r="76" spans="1:3" s="7" customFormat="1" ht="31.5" x14ac:dyDescent="0.25">
      <c r="A76" s="20" t="s">
        <v>69</v>
      </c>
      <c r="B76" s="25" t="s">
        <v>70</v>
      </c>
      <c r="C76" s="36">
        <v>0</v>
      </c>
    </row>
    <row r="77" spans="1:3" s="7" customFormat="1" ht="24" customHeight="1" x14ac:dyDescent="0.25">
      <c r="A77" s="20" t="s">
        <v>71</v>
      </c>
      <c r="B77" s="25" t="s">
        <v>72</v>
      </c>
      <c r="C77" s="36">
        <v>7863.8559999999998</v>
      </c>
    </row>
    <row r="78" spans="1:3" s="7" customFormat="1" ht="31.5" x14ac:dyDescent="0.25">
      <c r="A78" s="20" t="s">
        <v>73</v>
      </c>
      <c r="B78" s="25" t="s">
        <v>74</v>
      </c>
      <c r="C78" s="36">
        <v>4653.2070000000003</v>
      </c>
    </row>
    <row r="79" spans="1:3" s="7" customFormat="1" ht="15.75" x14ac:dyDescent="0.25">
      <c r="A79" s="20"/>
      <c r="B79" s="26" t="s">
        <v>75</v>
      </c>
      <c r="C79" s="22">
        <f>SUM(C74:C78)</f>
        <v>12594.532999999999</v>
      </c>
    </row>
    <row r="80" spans="1:3" s="7" customFormat="1" ht="15.75" x14ac:dyDescent="0.25">
      <c r="A80" s="20"/>
      <c r="B80" s="26" t="s">
        <v>76</v>
      </c>
      <c r="C80" s="36"/>
    </row>
    <row r="81" spans="1:3" s="7" customFormat="1" ht="31.5" x14ac:dyDescent="0.25">
      <c r="A81" s="20" t="s">
        <v>77</v>
      </c>
      <c r="B81" s="25" t="s">
        <v>78</v>
      </c>
      <c r="C81" s="36">
        <v>10110.671999999999</v>
      </c>
    </row>
    <row r="82" spans="1:3" s="7" customFormat="1" ht="15.75" x14ac:dyDescent="0.25">
      <c r="A82" s="20" t="s">
        <v>79</v>
      </c>
      <c r="B82" s="25" t="s">
        <v>80</v>
      </c>
      <c r="C82" s="36"/>
    </row>
    <row r="83" spans="1:3" s="7" customFormat="1" ht="15.75" x14ac:dyDescent="0.25">
      <c r="A83" s="20"/>
      <c r="B83" s="26" t="s">
        <v>81</v>
      </c>
      <c r="C83" s="22">
        <v>12146.849000000004</v>
      </c>
    </row>
    <row r="84" spans="1:3" s="7" customFormat="1" ht="15.75" x14ac:dyDescent="0.25">
      <c r="A84" s="52" t="s">
        <v>82</v>
      </c>
      <c r="B84" s="26" t="s">
        <v>83</v>
      </c>
      <c r="C84" s="22">
        <v>803.42000000000007</v>
      </c>
    </row>
    <row r="85" spans="1:3" s="7" customFormat="1" ht="15.75" x14ac:dyDescent="0.25">
      <c r="A85" s="52" t="s">
        <v>84</v>
      </c>
      <c r="B85" s="26" t="s">
        <v>85</v>
      </c>
      <c r="C85" s="22">
        <v>855.40600000000006</v>
      </c>
    </row>
    <row r="86" spans="1:3" s="7" customFormat="1" ht="15.75" x14ac:dyDescent="0.25">
      <c r="A86" s="20"/>
      <c r="B86" s="26" t="s">
        <v>86</v>
      </c>
      <c r="C86" s="36"/>
    </row>
    <row r="87" spans="1:3" s="7" customFormat="1" ht="15.75" x14ac:dyDescent="0.25">
      <c r="A87" s="20" t="s">
        <v>87</v>
      </c>
      <c r="B87" s="25" t="s">
        <v>88</v>
      </c>
      <c r="C87" s="36">
        <v>4045.1999999999994</v>
      </c>
    </row>
    <row r="88" spans="1:3" s="7" customFormat="1" ht="15.75" x14ac:dyDescent="0.25">
      <c r="A88" s="20" t="s">
        <v>89</v>
      </c>
      <c r="B88" s="25" t="s">
        <v>90</v>
      </c>
      <c r="C88" s="36">
        <v>5368.44</v>
      </c>
    </row>
    <row r="89" spans="1:3" s="7" customFormat="1" ht="31.5" x14ac:dyDescent="0.25">
      <c r="A89" s="20" t="s">
        <v>91</v>
      </c>
      <c r="B89" s="25" t="s">
        <v>92</v>
      </c>
      <c r="C89" s="36">
        <v>3938.52</v>
      </c>
    </row>
    <row r="90" spans="1:3" s="7" customFormat="1" ht="31.5" x14ac:dyDescent="0.25">
      <c r="A90" s="20" t="s">
        <v>93</v>
      </c>
      <c r="B90" s="25" t="s">
        <v>94</v>
      </c>
      <c r="C90" s="36">
        <v>3938.52</v>
      </c>
    </row>
    <row r="91" spans="1:3" s="7" customFormat="1" ht="29.25" customHeight="1" x14ac:dyDescent="0.25">
      <c r="A91" s="20" t="s">
        <v>95</v>
      </c>
      <c r="B91" s="25" t="s">
        <v>96</v>
      </c>
      <c r="C91" s="36">
        <v>7877.04</v>
      </c>
    </row>
    <row r="92" spans="1:3" s="7" customFormat="1" ht="15.75" x14ac:dyDescent="0.25">
      <c r="A92" s="20"/>
      <c r="B92" s="26" t="s">
        <v>97</v>
      </c>
      <c r="C92" s="22">
        <f>SUM(C87:C91)</f>
        <v>25167.72</v>
      </c>
    </row>
    <row r="93" spans="1:3" ht="18" customHeight="1" x14ac:dyDescent="0.25">
      <c r="A93" s="51">
        <v>10</v>
      </c>
      <c r="B93" s="26" t="s">
        <v>98</v>
      </c>
      <c r="C93" s="38"/>
    </row>
    <row r="94" spans="1:3" ht="33" customHeight="1" x14ac:dyDescent="0.25">
      <c r="A94" s="51" t="s">
        <v>99</v>
      </c>
      <c r="B94" s="26" t="s">
        <v>100</v>
      </c>
      <c r="C94" s="38">
        <v>0</v>
      </c>
    </row>
    <row r="95" spans="1:3" ht="40.5" customHeight="1" x14ac:dyDescent="0.25">
      <c r="A95" s="51"/>
      <c r="B95" s="28" t="s">
        <v>101</v>
      </c>
      <c r="C95" s="38"/>
    </row>
    <row r="96" spans="1:3" ht="19.5" customHeight="1" x14ac:dyDescent="0.25">
      <c r="A96" s="29"/>
      <c r="B96" s="30" t="s">
        <v>102</v>
      </c>
      <c r="C96" s="38"/>
    </row>
    <row r="97" spans="1:3" ht="20.25" customHeight="1" x14ac:dyDescent="0.25">
      <c r="A97" s="29"/>
      <c r="B97" s="31" t="s">
        <v>103</v>
      </c>
      <c r="C97" s="38">
        <v>2127.7199999999998</v>
      </c>
    </row>
    <row r="98" spans="1:3" ht="30" customHeight="1" x14ac:dyDescent="0.25">
      <c r="A98" s="29"/>
      <c r="B98" s="26" t="s">
        <v>104</v>
      </c>
      <c r="C98" s="38">
        <v>0</v>
      </c>
    </row>
    <row r="99" spans="1:3" ht="12.95" customHeight="1" x14ac:dyDescent="0.25">
      <c r="A99" s="32"/>
      <c r="B99" s="33" t="s">
        <v>105</v>
      </c>
      <c r="C99" s="38">
        <v>3987.84</v>
      </c>
    </row>
    <row r="100" spans="1:3" ht="12.95" customHeight="1" x14ac:dyDescent="0.25">
      <c r="A100" s="32"/>
      <c r="B100" s="30" t="s">
        <v>106</v>
      </c>
      <c r="C100" s="38"/>
    </row>
    <row r="101" spans="1:3" ht="12.95" customHeight="1" x14ac:dyDescent="0.25">
      <c r="A101" s="32"/>
      <c r="B101" s="34" t="s">
        <v>107</v>
      </c>
      <c r="C101" s="38"/>
    </row>
    <row r="102" spans="1:3" ht="12.95" customHeight="1" x14ac:dyDescent="0.25">
      <c r="A102" s="32"/>
      <c r="B102" s="26" t="s">
        <v>108</v>
      </c>
      <c r="C102" s="38">
        <v>0</v>
      </c>
    </row>
    <row r="103" spans="1:3" ht="12.95" customHeight="1" x14ac:dyDescent="0.25">
      <c r="A103" s="32" t="s">
        <v>109</v>
      </c>
      <c r="B103" s="34" t="s">
        <v>110</v>
      </c>
      <c r="C103" s="38"/>
    </row>
    <row r="104" spans="1:3" ht="12.95" customHeight="1" x14ac:dyDescent="0.25">
      <c r="A104" s="32" t="s">
        <v>111</v>
      </c>
      <c r="B104" s="34" t="s">
        <v>112</v>
      </c>
      <c r="C104" s="38"/>
    </row>
    <row r="105" spans="1:3" ht="12.95" customHeight="1" x14ac:dyDescent="0.25">
      <c r="A105" s="32" t="s">
        <v>113</v>
      </c>
      <c r="B105" s="34" t="s">
        <v>114</v>
      </c>
      <c r="C105" s="38"/>
    </row>
    <row r="106" spans="1:3" ht="12.95" customHeight="1" x14ac:dyDescent="0.25">
      <c r="A106" s="32"/>
      <c r="B106" s="34" t="s">
        <v>115</v>
      </c>
      <c r="C106" s="38">
        <v>3225</v>
      </c>
    </row>
    <row r="107" spans="1:3" ht="31.5" customHeight="1" x14ac:dyDescent="0.25">
      <c r="A107" s="51" t="s">
        <v>116</v>
      </c>
      <c r="B107" s="26" t="s">
        <v>134</v>
      </c>
      <c r="C107" s="38">
        <v>0</v>
      </c>
    </row>
    <row r="108" spans="1:3" ht="12.95" customHeight="1" x14ac:dyDescent="0.25">
      <c r="A108" s="51"/>
      <c r="B108" s="30" t="s">
        <v>117</v>
      </c>
      <c r="C108" s="38">
        <v>263.89999999999998</v>
      </c>
    </row>
    <row r="109" spans="1:3" ht="12.95" customHeight="1" x14ac:dyDescent="0.25">
      <c r="A109" s="51"/>
      <c r="B109" s="30" t="s">
        <v>118</v>
      </c>
      <c r="C109" s="38">
        <v>574.39</v>
      </c>
    </row>
    <row r="110" spans="1:3" ht="12.95" customHeight="1" x14ac:dyDescent="0.25">
      <c r="A110" s="51"/>
      <c r="B110" s="31" t="s">
        <v>119</v>
      </c>
      <c r="C110" s="38">
        <v>1710</v>
      </c>
    </row>
    <row r="111" spans="1:3" ht="12.95" customHeight="1" x14ac:dyDescent="0.25">
      <c r="A111" s="51"/>
      <c r="B111" s="34" t="s">
        <v>120</v>
      </c>
      <c r="C111" s="38">
        <v>4352.5950000000003</v>
      </c>
    </row>
    <row r="112" spans="1:3" ht="12.95" customHeight="1" x14ac:dyDescent="0.25">
      <c r="A112" s="51"/>
      <c r="B112" s="35" t="s">
        <v>121</v>
      </c>
      <c r="C112" s="38">
        <v>587.50299999999993</v>
      </c>
    </row>
    <row r="113" spans="1:3" ht="12.95" customHeight="1" x14ac:dyDescent="0.25">
      <c r="A113" s="51"/>
      <c r="B113" s="30" t="s">
        <v>122</v>
      </c>
      <c r="C113" s="38">
        <v>27.647199999999998</v>
      </c>
    </row>
    <row r="114" spans="1:3" ht="12.95" customHeight="1" x14ac:dyDescent="0.25">
      <c r="A114" s="51"/>
      <c r="B114" s="30" t="s">
        <v>123</v>
      </c>
      <c r="C114" s="38">
        <v>389.4</v>
      </c>
    </row>
    <row r="115" spans="1:3" ht="12.95" customHeight="1" x14ac:dyDescent="0.25">
      <c r="A115" s="51"/>
      <c r="B115" s="40" t="s">
        <v>124</v>
      </c>
      <c r="C115" s="38">
        <v>165754.5</v>
      </c>
    </row>
    <row r="116" spans="1:3" ht="12.95" customHeight="1" x14ac:dyDescent="0.25">
      <c r="A116" s="51"/>
      <c r="B116" s="31" t="s">
        <v>125</v>
      </c>
      <c r="C116" s="38">
        <v>470.358</v>
      </c>
    </row>
    <row r="117" spans="1:3" ht="12.95" customHeight="1" x14ac:dyDescent="0.25">
      <c r="A117" s="51"/>
      <c r="B117" s="33" t="s">
        <v>126</v>
      </c>
      <c r="C117" s="38">
        <v>5800</v>
      </c>
    </row>
    <row r="118" spans="1:3" ht="12.95" customHeight="1" x14ac:dyDescent="0.25">
      <c r="A118" s="51"/>
      <c r="B118" s="8" t="s">
        <v>127</v>
      </c>
      <c r="C118" s="38">
        <v>462.07</v>
      </c>
    </row>
    <row r="119" spans="1:3" ht="18" customHeight="1" x14ac:dyDescent="0.25">
      <c r="A119" s="51"/>
      <c r="B119" s="26" t="s">
        <v>128</v>
      </c>
      <c r="C119" s="39">
        <f>SUM(C94:C118)</f>
        <v>189732.92320000002</v>
      </c>
    </row>
    <row r="120" spans="1:3" s="7" customFormat="1" ht="15.75" x14ac:dyDescent="0.25">
      <c r="A120" s="52"/>
      <c r="B120" s="26" t="s">
        <v>129</v>
      </c>
      <c r="C120" s="22">
        <f>31863.936*0.75</f>
        <v>23897.952000000001</v>
      </c>
    </row>
    <row r="121" spans="1:3" ht="18" customHeight="1" x14ac:dyDescent="0.25">
      <c r="A121" s="48"/>
      <c r="B121" s="26" t="s">
        <v>139</v>
      </c>
      <c r="C121" s="39">
        <f>C44+C48+C63+C72+C79+C83+C84+C85+C92+C119+C120</f>
        <v>365142.2512</v>
      </c>
    </row>
    <row r="122" spans="1:3" s="24" customFormat="1" ht="15.75" x14ac:dyDescent="0.25">
      <c r="A122" s="41"/>
      <c r="B122" s="42" t="s">
        <v>135</v>
      </c>
      <c r="C122" s="43">
        <v>152857.18</v>
      </c>
    </row>
    <row r="123" spans="1:3" s="23" customFormat="1" ht="15.75" x14ac:dyDescent="0.25">
      <c r="A123" s="41"/>
      <c r="B123" s="42" t="s">
        <v>136</v>
      </c>
      <c r="C123" s="43">
        <v>184144.04</v>
      </c>
    </row>
    <row r="124" spans="1:3" s="23" customFormat="1" ht="15.75" x14ac:dyDescent="0.25">
      <c r="A124" s="44"/>
      <c r="B124" s="42" t="s">
        <v>138</v>
      </c>
      <c r="C124" s="45">
        <f>C123-C121</f>
        <v>-180998.21119999999</v>
      </c>
    </row>
    <row r="125" spans="1:3" s="23" customFormat="1" ht="15.75" x14ac:dyDescent="0.25">
      <c r="A125" s="44"/>
      <c r="B125" s="42" t="s">
        <v>137</v>
      </c>
      <c r="C125" s="45">
        <f>C34+C124</f>
        <v>-313472.93930000003</v>
      </c>
    </row>
    <row r="126" spans="1:3" s="24" customFormat="1" ht="15.75" x14ac:dyDescent="0.25">
      <c r="A126" s="46"/>
      <c r="C126" s="27"/>
    </row>
    <row r="127" spans="1:3" s="24" customFormat="1" ht="15.75" x14ac:dyDescent="0.25">
      <c r="A127" s="46"/>
      <c r="C127" s="27"/>
    </row>
    <row r="128" spans="1:3" s="24" customFormat="1" ht="15.75" x14ac:dyDescent="0.25">
      <c r="A128" s="46"/>
      <c r="C128" s="27"/>
    </row>
    <row r="129" spans="1:3" s="24" customFormat="1" ht="15.75" x14ac:dyDescent="0.25">
      <c r="A129" s="46"/>
      <c r="C129" s="27"/>
    </row>
    <row r="130" spans="1:3" s="24" customFormat="1" ht="15.75" x14ac:dyDescent="0.25">
      <c r="A130" s="46"/>
      <c r="C130" s="27"/>
    </row>
    <row r="131" spans="1:3" s="24" customFormat="1" ht="15.75" x14ac:dyDescent="0.25">
      <c r="A131" s="46"/>
      <c r="C131" s="27"/>
    </row>
    <row r="132" spans="1:3" s="24" customFormat="1" ht="15.75" x14ac:dyDescent="0.25">
      <c r="A132" s="46"/>
      <c r="C132" s="27"/>
    </row>
    <row r="133" spans="1:3" s="24" customFormat="1" ht="15.75" x14ac:dyDescent="0.25">
      <c r="A133" s="46"/>
      <c r="C133" s="27"/>
    </row>
    <row r="134" spans="1:3" s="24" customFormat="1" ht="15.75" x14ac:dyDescent="0.25">
      <c r="A134" s="46"/>
      <c r="C134" s="27"/>
    </row>
    <row r="135" spans="1:3" s="24" customFormat="1" ht="15.75" x14ac:dyDescent="0.25">
      <c r="A135" s="46"/>
      <c r="C135" s="27"/>
    </row>
    <row r="136" spans="1:3" s="24" customFormat="1" ht="15.75" x14ac:dyDescent="0.25">
      <c r="A136" s="46"/>
      <c r="C136" s="27"/>
    </row>
    <row r="137" spans="1:3" s="24" customFormat="1" ht="15.75" x14ac:dyDescent="0.25">
      <c r="A137" s="46"/>
      <c r="C137" s="27"/>
    </row>
    <row r="138" spans="1:3" s="24" customFormat="1" ht="15.75" x14ac:dyDescent="0.25">
      <c r="A138" s="46"/>
      <c r="C138" s="27"/>
    </row>
    <row r="139" spans="1:3" ht="12.75" x14ac:dyDescent="0.2">
      <c r="A139" s="54"/>
      <c r="B139" s="54"/>
    </row>
    <row r="140" spans="1:3" ht="12.75" x14ac:dyDescent="0.2">
      <c r="A140" s="54"/>
      <c r="B140" s="54"/>
    </row>
    <row r="141" spans="1:3" ht="15" x14ac:dyDescent="0.25">
      <c r="A141" s="9"/>
      <c r="B141" s="10"/>
    </row>
    <row r="142" spans="1:3" ht="15" x14ac:dyDescent="0.25">
      <c r="A142" s="9"/>
      <c r="B142" s="11"/>
    </row>
    <row r="143" spans="1:3" ht="15" x14ac:dyDescent="0.25">
      <c r="A143" s="9"/>
      <c r="B143" s="12"/>
    </row>
    <row r="144" spans="1:3" ht="15" x14ac:dyDescent="0.25">
      <c r="A144" s="9"/>
      <c r="B144" s="12"/>
    </row>
    <row r="145" spans="1:2" ht="15" x14ac:dyDescent="0.25">
      <c r="A145" s="9"/>
      <c r="B145" s="13"/>
    </row>
    <row r="146" spans="1:2" ht="15" x14ac:dyDescent="0.25">
      <c r="A146" s="9"/>
      <c r="B146" s="13"/>
    </row>
    <row r="147" spans="1:2" ht="15" x14ac:dyDescent="0.25">
      <c r="A147" s="9"/>
      <c r="B147" s="14"/>
    </row>
    <row r="148" spans="1:2" ht="15" x14ac:dyDescent="0.25">
      <c r="A148" s="9"/>
      <c r="B148" s="12"/>
    </row>
    <row r="149" spans="1:2" ht="15" x14ac:dyDescent="0.25">
      <c r="A149" s="9"/>
      <c r="B149" s="12"/>
    </row>
    <row r="150" spans="1:2" x14ac:dyDescent="0.2">
      <c r="A150" s="53"/>
      <c r="B150" s="4"/>
    </row>
    <row r="151" spans="1:2" x14ac:dyDescent="0.2">
      <c r="A151" s="53"/>
      <c r="B151" s="15"/>
    </row>
    <row r="152" spans="1:2" x14ac:dyDescent="0.2">
      <c r="A152" s="53"/>
      <c r="B152" s="15"/>
    </row>
    <row r="153" spans="1:2" ht="12.75" x14ac:dyDescent="0.2">
      <c r="A153" s="53"/>
      <c r="B153" s="16"/>
    </row>
  </sheetData>
  <mergeCells count="5">
    <mergeCell ref="A139:B139"/>
    <mergeCell ref="A140:B140"/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2024-02-14T02:16:31Z</dcterms:created>
  <dcterms:modified xsi:type="dcterms:W3CDTF">2024-03-14T04:16:17Z</dcterms:modified>
</cp:coreProperties>
</file>