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Шолох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7" i="1" l="1"/>
  <c r="C106" i="1"/>
  <c r="C81" i="1"/>
  <c r="C72" i="1"/>
  <c r="C68" i="1"/>
  <c r="C62" i="1"/>
  <c r="C53" i="1"/>
  <c r="C40" i="1"/>
  <c r="C108" i="1" l="1"/>
  <c r="C111" i="1" s="1"/>
  <c r="C112" i="1" s="1"/>
</calcChain>
</file>

<file path=xl/sharedStrings.xml><?xml version="1.0" encoding="utf-8"?>
<sst xmlns="http://schemas.openxmlformats.org/spreadsheetml/2006/main" count="140" uniqueCount="136">
  <si>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</si>
  <si>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2016</t>
    </r>
    <r>
      <rPr>
        <sz val="10"/>
        <rFont val="Arial"/>
        <family val="2"/>
        <charset val="204"/>
      </rPr>
      <t xml:space="preserve">  МКД   ПО АДРЕСУ:</t>
    </r>
  </si>
  <si>
    <t>Шолохова,6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</si>
  <si>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</si>
  <si>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</si>
  <si>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</si>
  <si>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</si>
  <si>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</si>
  <si>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</si>
  <si>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</si>
  <si>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</si>
  <si>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</si>
  <si>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</si>
  <si>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</si>
  <si>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</si>
  <si>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</si>
  <si>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</si>
  <si>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</si>
  <si>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</si>
  <si>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</si>
  <si>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</si>
  <si>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</si>
  <si>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</si>
  <si>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</si>
  <si>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</si>
  <si>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</si>
  <si>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</si>
  <si>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</si>
  <si>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</si>
  <si>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</si>
  <si>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</si>
  <si>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</si>
  <si>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</si>
  <si>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</si>
  <si>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</si>
  <si>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</si>
  <si>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</si>
  <si>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</si>
  <si>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</si>
  <si>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</si>
  <si>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</si>
  <si>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</si>
  <si>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</si>
  <si>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</si>
  <si>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</si>
  <si>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</si>
  <si>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</si>
  <si>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Механизированная уборка внутридворовых проездов от уплотненного снега толщ.20 см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</si>
  <si>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</si>
  <si>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</si>
  <si>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</si>
  <si>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</si>
  <si>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Очистка площадки под ТБО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</si>
  <si>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</si>
  <si>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</si>
  <si>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</si>
  <si>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</si>
  <si>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</si>
  <si>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</si>
  <si>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</si>
  <si>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</si>
  <si>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</si>
  <si>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</si>
  <si>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</si>
  <si>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</si>
  <si>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</si>
  <si>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</si>
  <si>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</si>
  <si>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</si>
  <si>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</si>
  <si>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</si>
  <si>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</si>
  <si>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</si>
  <si>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</si>
  <si>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</si>
  <si>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</si>
  <si>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</si>
  <si>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</si>
  <si>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</si>
  <si>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</si>
  <si>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</si>
  <si>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</si>
  <si>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</si>
  <si>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</si>
  <si>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</si>
  <si>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</si>
  <si>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</si>
  <si>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</si>
  <si>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</si>
  <si>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</si>
  <si>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</si>
  <si>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</si>
  <si>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</si>
  <si>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</si>
  <si>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</si>
  <si>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</si>
  <si>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</si>
  <si>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>замена энергосберегающего патрона на лестничной клетке</t>
  </si>
  <si>
    <t>замена энергосберегающего патрона СА-19</t>
  </si>
  <si>
    <t xml:space="preserve"> 9.1</t>
  </si>
  <si>
    <t>Текущий ремонт электрооборудования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</si>
  <si>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</si>
  <si>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</si>
  <si>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</si>
  <si>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</si>
  <si>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</si>
  <si>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б</t>
  </si>
  <si>
    <t>устанановка шарового крана  Ду25мм</t>
  </si>
  <si>
    <t>в</t>
  </si>
  <si>
    <t>установка ниппель перехода Ду 1"*3/4</t>
  </si>
  <si>
    <t>г</t>
  </si>
  <si>
    <t>уплотнение соединений сантехническим льном</t>
  </si>
  <si>
    <t>смена крылового вентиля отопления Ду 32мм (подвал)</t>
  </si>
  <si>
    <t>сварочные работы (подвал)</t>
  </si>
  <si>
    <t>замена вентиля Ду 15мм в подвале</t>
  </si>
  <si>
    <t>устранение течи канализации Ду 110 мм лентопилом</t>
  </si>
  <si>
    <t>установка заглушки канализационной Ду 110 мм</t>
  </si>
  <si>
    <t xml:space="preserve"> 9.3</t>
  </si>
  <si>
    <t>Текущий ремонт конструктивных элементов (непредвиденные работы)</t>
  </si>
  <si>
    <t>установка кодового замка-защелки на металлическую дверь</t>
  </si>
  <si>
    <t>распил веток</t>
  </si>
  <si>
    <t>вывоз травы автотранспортом</t>
  </si>
  <si>
    <t>прочистка канализационных вытяжек в чердачном перекрытии от наледи и льда</t>
  </si>
  <si>
    <t>Текущий ремонт конструктивных элементов (теплоснабжение)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</si>
  <si>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</si>
  <si>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</si>
  <si>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</si>
  <si>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</si>
  <si>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ул.Шолохова 6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</si>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</sst>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4" fillId="0" borderId="0" xfId="0" applyFont="1" applyFill="1"/>
    <xf numFmtId="0" fontId="4" fillId="0" borderId="1" xfId="0" applyFont="1" applyBorder="1"/>
    <xf numFmtId="2" fontId="4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2" fontId="4" fillId="0" borderId="0" xfId="0" applyNumberFormat="1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Fill="1" applyBorder="1"/>
    <xf numFmtId="0" fontId="4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/>
    <xf numFmtId="0" fontId="5" fillId="0" borderId="1" xfId="0" applyNumberFormat="1" applyFont="1" applyFill="1" applyBorder="1" applyAlignment="1">
      <alignment wrapText="1"/>
    </xf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4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abSelected="1" topLeftCell="A85" workbookViewId="0">
      <selection activeCell="E106" sqref="E106"/>
    </sheetView>
  </sheetViews>
  <sheetFormatPr defaultColWidth="9.140625" defaultRowHeight="12.75" x14ac:dyDescent="0.2"/>
  <cols>
    <col min="1" max="1" width="6.42578125" style="1" customWidth="1"/>
    <col min="2" max="2" width="82.85546875" style="1" customWidth="1"/>
    <col min="3" max="3" width="18.42578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6.7109375" style="1" customWidth="1"/>
    <col min="208" max="208" width="8.5703125" style="1" bestFit="1" customWidth="1"/>
    <col min="209" max="209" width="7.140625" style="1" customWidth="1"/>
    <col min="210" max="210" width="5.7109375" style="1" customWidth="1"/>
    <col min="211" max="211" width="8.140625" style="1" customWidth="1"/>
    <col min="212" max="212" width="9.42578125" style="1" customWidth="1"/>
    <col min="213" max="213" width="5" style="1" customWidth="1"/>
    <col min="214" max="214" width="5.7109375" style="1" customWidth="1"/>
    <col min="215" max="215" width="7.28515625" style="1" customWidth="1"/>
    <col min="216" max="216" width="10" style="1" customWidth="1"/>
    <col min="217" max="217" width="7.140625" style="1" customWidth="1"/>
    <col min="218" max="218" width="7.5703125" style="1" customWidth="1"/>
    <col min="219" max="219" width="9" style="1" customWidth="1"/>
    <col min="220" max="221" width="8.42578125" style="1" customWidth="1"/>
    <col min="222" max="223" width="9.140625" style="1" customWidth="1"/>
    <col min="224" max="224" width="11.140625" style="1" customWidth="1"/>
    <col min="225" max="225" width="9.140625" style="1" customWidth="1"/>
    <col min="226" max="226" width="9.28515625" style="1" customWidth="1"/>
    <col min="227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3"/>
      <c r="B25" s="3"/>
    </row>
    <row r="26" spans="1:3" hidden="1" x14ac:dyDescent="0.2">
      <c r="A26" s="3"/>
      <c r="B26" s="3"/>
    </row>
    <row r="27" spans="1:3" hidden="1" x14ac:dyDescent="0.2">
      <c r="A27" s="3"/>
      <c r="B27" s="3"/>
    </row>
    <row r="28" spans="1:3" s="6" customFormat="1" ht="15.75" x14ac:dyDescent="0.25">
      <c r="A28" s="40" t="s">
        <v>129</v>
      </c>
      <c r="B28" s="40"/>
      <c r="C28" s="8"/>
    </row>
    <row r="29" spans="1:3" s="6" customFormat="1" ht="12.75" customHeight="1" x14ac:dyDescent="0.25">
      <c r="A29" s="40" t="s">
        <v>127</v>
      </c>
      <c r="B29" s="40"/>
      <c r="C29" s="8"/>
    </row>
    <row r="30" spans="1:3" s="6" customFormat="1" ht="15.75" x14ac:dyDescent="0.25">
      <c r="A30" s="40" t="s">
        <v>128</v>
      </c>
      <c r="B30" s="40"/>
      <c r="C30" s="8"/>
    </row>
    <row r="31" spans="1:3" s="6" customFormat="1" ht="15.75" x14ac:dyDescent="0.25">
      <c r="A31" s="9"/>
      <c r="B31" s="9"/>
      <c r="C31" s="8"/>
    </row>
    <row r="32" spans="1:3" s="13" customFormat="1" ht="15.75" x14ac:dyDescent="0.25">
      <c r="A32" s="10"/>
      <c r="B32" s="11" t="s">
        <v>130</v>
      </c>
      <c r="C32" s="12">
        <v>-57769.164500000035</v>
      </c>
    </row>
    <row r="33" spans="1:3" ht="15.75" x14ac:dyDescent="0.25">
      <c r="A33" s="15"/>
      <c r="B33" s="17" t="s">
        <v>21</v>
      </c>
      <c r="C33" s="15"/>
    </row>
    <row r="34" spans="1:3" ht="15.75" x14ac:dyDescent="0.25">
      <c r="A34" s="28" t="s">
        <v>22</v>
      </c>
      <c r="B34" s="15" t="s">
        <v>23</v>
      </c>
      <c r="C34" s="15"/>
    </row>
    <row r="35" spans="1:3" ht="18" customHeight="1" x14ac:dyDescent="0.25">
      <c r="A35" s="28"/>
      <c r="B35" s="15" t="s">
        <v>24</v>
      </c>
      <c r="C35" s="29">
        <v>3061.5840000000003</v>
      </c>
    </row>
    <row r="36" spans="1:3" ht="15.75" x14ac:dyDescent="0.25">
      <c r="A36" s="30" t="s">
        <v>25</v>
      </c>
      <c r="B36" s="15" t="s">
        <v>26</v>
      </c>
      <c r="C36" s="29">
        <v>0</v>
      </c>
    </row>
    <row r="37" spans="1:3" ht="15.75" x14ac:dyDescent="0.25">
      <c r="A37" s="28"/>
      <c r="B37" s="15" t="s">
        <v>24</v>
      </c>
      <c r="C37" s="29">
        <v>7206.3599999999979</v>
      </c>
    </row>
    <row r="38" spans="1:3" ht="47.25" x14ac:dyDescent="0.25">
      <c r="A38" s="28" t="s">
        <v>27</v>
      </c>
      <c r="B38" s="15" t="s">
        <v>28</v>
      </c>
      <c r="C38" s="29">
        <v>806.80899999999997</v>
      </c>
    </row>
    <row r="39" spans="1:3" ht="23.25" customHeight="1" x14ac:dyDescent="0.25">
      <c r="A39" s="28" t="s">
        <v>29</v>
      </c>
      <c r="B39" s="15" t="s">
        <v>30</v>
      </c>
      <c r="C39" s="29">
        <v>57.722000000000001</v>
      </c>
    </row>
    <row r="40" spans="1:3" ht="15.75" x14ac:dyDescent="0.25">
      <c r="A40" s="28"/>
      <c r="B40" s="17" t="s">
        <v>31</v>
      </c>
      <c r="C40" s="31">
        <f>SUM(C35:C39)</f>
        <v>11132.474999999997</v>
      </c>
    </row>
    <row r="41" spans="1:3" ht="15.75" x14ac:dyDescent="0.25">
      <c r="A41" s="28" t="s">
        <v>32</v>
      </c>
      <c r="B41" s="17" t="s">
        <v>33</v>
      </c>
      <c r="C41" s="29"/>
    </row>
    <row r="42" spans="1:3" ht="15.75" x14ac:dyDescent="0.25">
      <c r="A42" s="28" t="s">
        <v>34</v>
      </c>
      <c r="B42" s="15" t="s">
        <v>35</v>
      </c>
      <c r="C42" s="29">
        <v>1593.93</v>
      </c>
    </row>
    <row r="43" spans="1:3" ht="15.75" x14ac:dyDescent="0.25">
      <c r="A43" s="28" t="s">
        <v>36</v>
      </c>
      <c r="B43" s="15" t="s">
        <v>37</v>
      </c>
      <c r="C43" s="29">
        <v>0</v>
      </c>
    </row>
    <row r="44" spans="1:3" ht="15.75" x14ac:dyDescent="0.25">
      <c r="A44" s="28" t="s">
        <v>38</v>
      </c>
      <c r="B44" s="15" t="s">
        <v>39</v>
      </c>
      <c r="C44" s="29">
        <v>0</v>
      </c>
    </row>
    <row r="45" spans="1:3" ht="15.75" x14ac:dyDescent="0.25">
      <c r="A45" s="28" t="s">
        <v>40</v>
      </c>
      <c r="B45" s="15" t="s">
        <v>41</v>
      </c>
      <c r="C45" s="29">
        <v>0</v>
      </c>
    </row>
    <row r="46" spans="1:3" ht="15.75" x14ac:dyDescent="0.25">
      <c r="A46" s="28" t="s">
        <v>42</v>
      </c>
      <c r="B46" s="15" t="s">
        <v>43</v>
      </c>
      <c r="C46" s="29">
        <v>5252.58</v>
      </c>
    </row>
    <row r="47" spans="1:3" ht="15.75" x14ac:dyDescent="0.25">
      <c r="A47" s="28" t="s">
        <v>44</v>
      </c>
      <c r="B47" s="15" t="s">
        <v>45</v>
      </c>
      <c r="C47" s="29">
        <v>3331.32</v>
      </c>
    </row>
    <row r="48" spans="1:3" ht="31.5" x14ac:dyDescent="0.25">
      <c r="A48" s="28" t="s">
        <v>46</v>
      </c>
      <c r="B48" s="15" t="s">
        <v>47</v>
      </c>
      <c r="C48" s="29">
        <v>1489.992</v>
      </c>
    </row>
    <row r="49" spans="1:3" ht="15.75" x14ac:dyDescent="0.25">
      <c r="A49" s="28" t="s">
        <v>48</v>
      </c>
      <c r="B49" s="15" t="s">
        <v>49</v>
      </c>
      <c r="C49" s="29">
        <v>121.158</v>
      </c>
    </row>
    <row r="50" spans="1:3" ht="33" customHeight="1" x14ac:dyDescent="0.25">
      <c r="A50" s="28" t="s">
        <v>50</v>
      </c>
      <c r="B50" s="15" t="s">
        <v>51</v>
      </c>
      <c r="C50" s="29">
        <v>805.89599999999996</v>
      </c>
    </row>
    <row r="51" spans="1:3" ht="15.75" x14ac:dyDescent="0.25">
      <c r="A51" s="28"/>
      <c r="B51" s="15" t="s">
        <v>52</v>
      </c>
      <c r="C51" s="29">
        <v>185.28300000000002</v>
      </c>
    </row>
    <row r="52" spans="1:3" ht="15.75" x14ac:dyDescent="0.25">
      <c r="A52" s="28" t="s">
        <v>53</v>
      </c>
      <c r="B52" s="15" t="s">
        <v>54</v>
      </c>
      <c r="C52" s="29">
        <v>0</v>
      </c>
    </row>
    <row r="53" spans="1:3" ht="15.75" x14ac:dyDescent="0.25">
      <c r="A53" s="28"/>
      <c r="B53" s="17" t="s">
        <v>55</v>
      </c>
      <c r="C53" s="31">
        <f>SUM(C42:C52)</f>
        <v>12780.159</v>
      </c>
    </row>
    <row r="54" spans="1:3" ht="15.75" x14ac:dyDescent="0.25">
      <c r="A54" s="28"/>
      <c r="B54" s="17" t="s">
        <v>56</v>
      </c>
      <c r="C54" s="29"/>
    </row>
    <row r="55" spans="1:3" ht="31.5" x14ac:dyDescent="0.25">
      <c r="A55" s="28" t="s">
        <v>57</v>
      </c>
      <c r="B55" s="15" t="s">
        <v>58</v>
      </c>
      <c r="C55" s="29"/>
    </row>
    <row r="56" spans="1:3" s="5" customFormat="1" ht="17.25" customHeight="1" x14ac:dyDescent="0.25">
      <c r="A56" s="18"/>
      <c r="B56" s="15" t="s">
        <v>59</v>
      </c>
      <c r="C56" s="32">
        <v>6422.5</v>
      </c>
    </row>
    <row r="57" spans="1:3" s="5" customFormat="1" ht="15.75" customHeight="1" x14ac:dyDescent="0.25">
      <c r="A57" s="18"/>
      <c r="B57" s="15" t="s">
        <v>60</v>
      </c>
      <c r="C57" s="32">
        <v>4971.2</v>
      </c>
    </row>
    <row r="58" spans="1:3" s="5" customFormat="1" ht="13.5" customHeight="1" x14ac:dyDescent="0.25">
      <c r="A58" s="18"/>
      <c r="B58" s="15" t="s">
        <v>61</v>
      </c>
      <c r="C58" s="32">
        <v>2633.8</v>
      </c>
    </row>
    <row r="59" spans="1:3" s="5" customFormat="1" ht="12.75" customHeight="1" x14ac:dyDescent="0.25">
      <c r="A59" s="18"/>
      <c r="B59" s="15" t="s">
        <v>62</v>
      </c>
      <c r="C59" s="32">
        <v>184.6</v>
      </c>
    </row>
    <row r="60" spans="1:3" s="5" customFormat="1" ht="13.5" customHeight="1" x14ac:dyDescent="0.25">
      <c r="A60" s="18"/>
      <c r="B60" s="15" t="s">
        <v>63</v>
      </c>
      <c r="C60" s="32">
        <v>361.42</v>
      </c>
    </row>
    <row r="61" spans="1:3" ht="15.75" x14ac:dyDescent="0.25">
      <c r="A61" s="28" t="s">
        <v>64</v>
      </c>
      <c r="B61" s="15" t="s">
        <v>65</v>
      </c>
      <c r="C61" s="29">
        <v>154.94</v>
      </c>
    </row>
    <row r="62" spans="1:3" ht="15.75" x14ac:dyDescent="0.25">
      <c r="A62" s="28"/>
      <c r="B62" s="17" t="s">
        <v>66</v>
      </c>
      <c r="C62" s="31">
        <f>SUM(C56:C61)</f>
        <v>14728.460000000001</v>
      </c>
    </row>
    <row r="63" spans="1:3" ht="15.75" x14ac:dyDescent="0.25">
      <c r="A63" s="28"/>
      <c r="B63" s="17" t="s">
        <v>67</v>
      </c>
      <c r="C63" s="29"/>
    </row>
    <row r="64" spans="1:3" ht="15.75" x14ac:dyDescent="0.25">
      <c r="A64" s="28" t="s">
        <v>68</v>
      </c>
      <c r="B64" s="15" t="s">
        <v>69</v>
      </c>
      <c r="C64" s="29">
        <v>2648.4570000000003</v>
      </c>
    </row>
    <row r="65" spans="1:3" ht="15.75" x14ac:dyDescent="0.25">
      <c r="A65" s="28" t="s">
        <v>70</v>
      </c>
      <c r="B65" s="15" t="s">
        <v>71</v>
      </c>
      <c r="C65" s="29">
        <v>0</v>
      </c>
    </row>
    <row r="66" spans="1:3" ht="15.75" x14ac:dyDescent="0.25">
      <c r="A66" s="28" t="s">
        <v>72</v>
      </c>
      <c r="B66" s="15" t="s">
        <v>73</v>
      </c>
      <c r="C66" s="29">
        <v>4475.8560000000007</v>
      </c>
    </row>
    <row r="67" spans="1:3" ht="31.5" x14ac:dyDescent="0.25">
      <c r="A67" s="28" t="s">
        <v>74</v>
      </c>
      <c r="B67" s="15" t="s">
        <v>75</v>
      </c>
      <c r="C67" s="29">
        <v>1765.6380000000001</v>
      </c>
    </row>
    <row r="68" spans="1:3" ht="15.75" x14ac:dyDescent="0.25">
      <c r="A68" s="28"/>
      <c r="B68" s="17" t="s">
        <v>76</v>
      </c>
      <c r="C68" s="31">
        <f>SUM(C64:C67)</f>
        <v>8889.9510000000009</v>
      </c>
    </row>
    <row r="69" spans="1:3" ht="15.75" x14ac:dyDescent="0.25">
      <c r="A69" s="28"/>
      <c r="B69" s="17" t="s">
        <v>77</v>
      </c>
      <c r="C69" s="29"/>
    </row>
    <row r="70" spans="1:3" ht="31.5" x14ac:dyDescent="0.25">
      <c r="A70" s="28" t="s">
        <v>78</v>
      </c>
      <c r="B70" s="15" t="s">
        <v>79</v>
      </c>
      <c r="C70" s="29">
        <v>4533.9840000000004</v>
      </c>
    </row>
    <row r="71" spans="1:3" ht="15.75" x14ac:dyDescent="0.25">
      <c r="A71" s="28" t="s">
        <v>80</v>
      </c>
      <c r="B71" s="15" t="s">
        <v>81</v>
      </c>
      <c r="C71" s="29">
        <v>1264.2839999999999</v>
      </c>
    </row>
    <row r="72" spans="1:3" ht="15.75" x14ac:dyDescent="0.25">
      <c r="A72" s="28"/>
      <c r="B72" s="17" t="s">
        <v>82</v>
      </c>
      <c r="C72" s="31">
        <f>SUM(C70:C71)</f>
        <v>5798.268</v>
      </c>
    </row>
    <row r="73" spans="1:3" ht="15.75" x14ac:dyDescent="0.25">
      <c r="A73" s="33" t="s">
        <v>83</v>
      </c>
      <c r="B73" s="17" t="s">
        <v>84</v>
      </c>
      <c r="C73" s="31">
        <v>792.19999999999993</v>
      </c>
    </row>
    <row r="74" spans="1:3" ht="15.75" x14ac:dyDescent="0.25">
      <c r="A74" s="33" t="s">
        <v>85</v>
      </c>
      <c r="B74" s="17" t="s">
        <v>86</v>
      </c>
      <c r="C74" s="31">
        <v>843.46</v>
      </c>
    </row>
    <row r="75" spans="1:3" ht="15.75" x14ac:dyDescent="0.25">
      <c r="A75" s="28"/>
      <c r="B75" s="17" t="s">
        <v>87</v>
      </c>
      <c r="C75" s="29"/>
    </row>
    <row r="76" spans="1:3" ht="15.75" x14ac:dyDescent="0.25">
      <c r="A76" s="28" t="s">
        <v>88</v>
      </c>
      <c r="B76" s="15" t="s">
        <v>89</v>
      </c>
      <c r="C76" s="29">
        <v>4045.1999999999994</v>
      </c>
    </row>
    <row r="77" spans="1:3" ht="15.75" x14ac:dyDescent="0.25">
      <c r="A77" s="28" t="s">
        <v>90</v>
      </c>
      <c r="B77" s="15" t="s">
        <v>91</v>
      </c>
      <c r="C77" s="29">
        <v>5368.44</v>
      </c>
    </row>
    <row r="78" spans="1:3" ht="40.5" customHeight="1" x14ac:dyDescent="0.25">
      <c r="A78" s="19"/>
      <c r="B78" s="20" t="s">
        <v>92</v>
      </c>
      <c r="C78" s="29">
        <v>3938.52</v>
      </c>
    </row>
    <row r="79" spans="1:3" ht="40.5" customHeight="1" x14ac:dyDescent="0.25">
      <c r="A79" s="19"/>
      <c r="B79" s="20" t="s">
        <v>93</v>
      </c>
      <c r="C79" s="29">
        <v>3938.52</v>
      </c>
    </row>
    <row r="80" spans="1:3" ht="40.5" customHeight="1" x14ac:dyDescent="0.25">
      <c r="A80" s="19"/>
      <c r="B80" s="20" t="s">
        <v>94</v>
      </c>
      <c r="C80" s="29">
        <v>3938.52</v>
      </c>
    </row>
    <row r="81" spans="1:3" ht="15.75" x14ac:dyDescent="0.25">
      <c r="A81" s="28"/>
      <c r="B81" s="17" t="s">
        <v>95</v>
      </c>
      <c r="C81" s="31">
        <f>SUM(C76:C80)</f>
        <v>21229.200000000001</v>
      </c>
    </row>
    <row r="82" spans="1:3" ht="15.75" x14ac:dyDescent="0.25">
      <c r="A82" s="28"/>
      <c r="B82" s="17" t="s">
        <v>96</v>
      </c>
      <c r="C82" s="29"/>
    </row>
    <row r="83" spans="1:3" ht="15.75" x14ac:dyDescent="0.25">
      <c r="A83" s="28"/>
      <c r="B83" s="21" t="s">
        <v>97</v>
      </c>
      <c r="C83" s="29"/>
    </row>
    <row r="84" spans="1:3" ht="15.75" x14ac:dyDescent="0.25">
      <c r="A84" s="28"/>
      <c r="B84" s="22" t="s">
        <v>98</v>
      </c>
      <c r="C84" s="29"/>
    </row>
    <row r="85" spans="1:3" ht="15.75" x14ac:dyDescent="0.25">
      <c r="A85" s="28" t="s">
        <v>99</v>
      </c>
      <c r="B85" s="17" t="s">
        <v>100</v>
      </c>
      <c r="C85" s="29">
        <v>0</v>
      </c>
    </row>
    <row r="86" spans="1:3" ht="15.75" x14ac:dyDescent="0.25">
      <c r="A86" s="28"/>
      <c r="B86" s="22" t="s">
        <v>98</v>
      </c>
      <c r="C86" s="29">
        <v>0</v>
      </c>
    </row>
    <row r="87" spans="1:3" ht="31.5" x14ac:dyDescent="0.25">
      <c r="A87" s="28" t="s">
        <v>101</v>
      </c>
      <c r="B87" s="17" t="s">
        <v>102</v>
      </c>
      <c r="C87" s="29">
        <v>0</v>
      </c>
    </row>
    <row r="88" spans="1:3" ht="15.75" x14ac:dyDescent="0.25">
      <c r="A88" s="23"/>
      <c r="B88" s="24" t="s">
        <v>103</v>
      </c>
      <c r="C88" s="29">
        <v>0</v>
      </c>
    </row>
    <row r="89" spans="1:3" ht="15.75" x14ac:dyDescent="0.25">
      <c r="A89" s="23" t="s">
        <v>104</v>
      </c>
      <c r="B89" s="21" t="s">
        <v>105</v>
      </c>
      <c r="C89" s="29"/>
    </row>
    <row r="90" spans="1:3" ht="15.75" x14ac:dyDescent="0.25">
      <c r="A90" s="23" t="s">
        <v>106</v>
      </c>
      <c r="B90" s="21" t="s">
        <v>107</v>
      </c>
      <c r="C90" s="29">
        <v>996.96</v>
      </c>
    </row>
    <row r="91" spans="1:3" ht="15.75" x14ac:dyDescent="0.25">
      <c r="A91" s="23" t="s">
        <v>108</v>
      </c>
      <c r="B91" s="21" t="s">
        <v>109</v>
      </c>
      <c r="C91" s="29"/>
    </row>
    <row r="92" spans="1:3" ht="15.75" x14ac:dyDescent="0.25">
      <c r="A92" s="23" t="s">
        <v>110</v>
      </c>
      <c r="B92" s="21" t="s">
        <v>111</v>
      </c>
      <c r="C92" s="29"/>
    </row>
    <row r="93" spans="1:3" ht="15.75" x14ac:dyDescent="0.25">
      <c r="A93" s="23"/>
      <c r="B93" s="21" t="s">
        <v>112</v>
      </c>
      <c r="C93" s="29">
        <v>996.96</v>
      </c>
    </row>
    <row r="94" spans="1:3" ht="15.75" x14ac:dyDescent="0.25">
      <c r="A94" s="23"/>
      <c r="B94" s="21" t="s">
        <v>113</v>
      </c>
      <c r="C94" s="29"/>
    </row>
    <row r="95" spans="1:3" ht="15.75" x14ac:dyDescent="0.25">
      <c r="A95" s="23"/>
      <c r="B95" s="21" t="s">
        <v>111</v>
      </c>
      <c r="C95" s="29"/>
    </row>
    <row r="96" spans="1:3" ht="15.75" x14ac:dyDescent="0.25">
      <c r="A96" s="25"/>
      <c r="B96" s="26" t="s">
        <v>114</v>
      </c>
      <c r="C96" s="29">
        <v>996.96</v>
      </c>
    </row>
    <row r="97" spans="1:3" ht="15.75" x14ac:dyDescent="0.25">
      <c r="A97" s="27"/>
      <c r="B97" s="26" t="s">
        <v>111</v>
      </c>
      <c r="C97" s="29"/>
    </row>
    <row r="98" spans="1:3" ht="15.75" x14ac:dyDescent="0.25">
      <c r="A98" s="27"/>
      <c r="B98" s="26" t="s">
        <v>115</v>
      </c>
      <c r="C98" s="29"/>
    </row>
    <row r="99" spans="1:3" ht="15.75" x14ac:dyDescent="0.25">
      <c r="A99" s="27"/>
      <c r="B99" s="26" t="s">
        <v>116</v>
      </c>
      <c r="C99" s="29"/>
    </row>
    <row r="100" spans="1:3" ht="15.75" x14ac:dyDescent="0.25">
      <c r="A100" s="28" t="s">
        <v>117</v>
      </c>
      <c r="B100" s="17" t="s">
        <v>118</v>
      </c>
      <c r="C100" s="29">
        <v>0</v>
      </c>
    </row>
    <row r="101" spans="1:3" ht="15.75" x14ac:dyDescent="0.25">
      <c r="A101" s="27"/>
      <c r="B101" s="21" t="s">
        <v>119</v>
      </c>
      <c r="C101" s="29">
        <v>3848.7799999999997</v>
      </c>
    </row>
    <row r="102" spans="1:3" ht="15.75" x14ac:dyDescent="0.25">
      <c r="A102" s="28"/>
      <c r="B102" s="22" t="s">
        <v>120</v>
      </c>
      <c r="C102" s="29">
        <v>357.17500000000001</v>
      </c>
    </row>
    <row r="103" spans="1:3" ht="15.75" x14ac:dyDescent="0.25">
      <c r="A103" s="28"/>
      <c r="B103" s="7" t="s">
        <v>121</v>
      </c>
      <c r="C103" s="29">
        <v>462.07</v>
      </c>
    </row>
    <row r="104" spans="1:3" ht="15.75" x14ac:dyDescent="0.25">
      <c r="A104" s="28"/>
      <c r="B104" s="21" t="s">
        <v>122</v>
      </c>
      <c r="C104" s="29">
        <v>389.4</v>
      </c>
    </row>
    <row r="105" spans="1:3" ht="15.75" x14ac:dyDescent="0.25">
      <c r="A105" s="28"/>
      <c r="B105" s="17" t="s">
        <v>123</v>
      </c>
      <c r="C105" s="29">
        <v>0</v>
      </c>
    </row>
    <row r="106" spans="1:3" ht="15.75" x14ac:dyDescent="0.25">
      <c r="A106" s="28"/>
      <c r="B106" s="17" t="s">
        <v>124</v>
      </c>
      <c r="C106" s="31">
        <f>SUM(C83:C105)</f>
        <v>8048.3049999999994</v>
      </c>
    </row>
    <row r="107" spans="1:3" ht="15.75" x14ac:dyDescent="0.25">
      <c r="A107" s="33" t="s">
        <v>125</v>
      </c>
      <c r="B107" s="17" t="s">
        <v>126</v>
      </c>
      <c r="C107" s="31">
        <f>18223.128*0.75</f>
        <v>13667.346000000001</v>
      </c>
    </row>
    <row r="108" spans="1:3" ht="15.75" x14ac:dyDescent="0.25">
      <c r="A108" s="15"/>
      <c r="B108" s="17" t="s">
        <v>135</v>
      </c>
      <c r="C108" s="31">
        <f>C40+C53+C62+C68+C72+C73+C74+C81+C106+C107</f>
        <v>97909.823999999993</v>
      </c>
    </row>
    <row r="109" spans="1:3" s="14" customFormat="1" ht="15.75" x14ac:dyDescent="0.25">
      <c r="A109" s="34"/>
      <c r="B109" s="35" t="s">
        <v>131</v>
      </c>
      <c r="C109" s="36">
        <v>79257.36</v>
      </c>
    </row>
    <row r="110" spans="1:3" s="13" customFormat="1" ht="15.75" x14ac:dyDescent="0.25">
      <c r="A110" s="34"/>
      <c r="B110" s="35" t="s">
        <v>132</v>
      </c>
      <c r="C110" s="36">
        <v>79592.289999999994</v>
      </c>
    </row>
    <row r="111" spans="1:3" s="13" customFormat="1" ht="15.75" x14ac:dyDescent="0.25">
      <c r="A111" s="37"/>
      <c r="B111" s="35" t="s">
        <v>134</v>
      </c>
      <c r="C111" s="38">
        <f>C110-C108</f>
        <v>-18317.534</v>
      </c>
    </row>
    <row r="112" spans="1:3" s="13" customFormat="1" ht="15.75" x14ac:dyDescent="0.25">
      <c r="A112" s="37"/>
      <c r="B112" s="35" t="s">
        <v>133</v>
      </c>
      <c r="C112" s="38">
        <f>C32+C111</f>
        <v>-76086.698500000028</v>
      </c>
    </row>
    <row r="113" spans="1:3" s="14" customFormat="1" ht="15.75" x14ac:dyDescent="0.25">
      <c r="A113" s="39"/>
      <c r="C113" s="16"/>
    </row>
    <row r="114" spans="1:3" s="14" customFormat="1" ht="15.75" x14ac:dyDescent="0.25">
      <c r="A114" s="39"/>
      <c r="C114" s="16"/>
    </row>
    <row r="115" spans="1:3" s="14" customFormat="1" ht="15.75" x14ac:dyDescent="0.25">
      <c r="A115" s="39"/>
      <c r="C115" s="16"/>
    </row>
    <row r="116" spans="1:3" s="14" customFormat="1" ht="15.75" x14ac:dyDescent="0.25">
      <c r="A116" s="39"/>
      <c r="C116" s="16"/>
    </row>
    <row r="117" spans="1:3" s="14" customFormat="1" ht="15.75" x14ac:dyDescent="0.25">
      <c r="A117" s="39"/>
      <c r="C117" s="16"/>
    </row>
    <row r="118" spans="1:3" s="14" customFormat="1" ht="15.75" x14ac:dyDescent="0.25">
      <c r="A118" s="39"/>
      <c r="C118" s="16"/>
    </row>
    <row r="119" spans="1:3" s="14" customFormat="1" ht="15.75" x14ac:dyDescent="0.25">
      <c r="A119" s="39"/>
      <c r="C119" s="16"/>
    </row>
    <row r="120" spans="1:3" s="14" customFormat="1" ht="15.75" x14ac:dyDescent="0.25">
      <c r="A120" s="39"/>
      <c r="C120" s="16"/>
    </row>
    <row r="121" spans="1:3" s="14" customFormat="1" ht="15.75" x14ac:dyDescent="0.25">
      <c r="A121" s="39"/>
      <c r="C121" s="16"/>
    </row>
    <row r="122" spans="1:3" s="14" customFormat="1" ht="15.75" x14ac:dyDescent="0.25">
      <c r="A122" s="39"/>
      <c r="C122" s="16"/>
    </row>
    <row r="123" spans="1:3" s="14" customFormat="1" ht="15.75" x14ac:dyDescent="0.25">
      <c r="A123" s="39"/>
      <c r="C123" s="16"/>
    </row>
    <row r="124" spans="1:3" s="14" customFormat="1" ht="15.75" x14ac:dyDescent="0.25">
      <c r="A124" s="39"/>
      <c r="C124" s="16"/>
    </row>
    <row r="125" spans="1:3" s="14" customFormat="1" ht="15.75" x14ac:dyDescent="0.25">
      <c r="C125" s="16"/>
    </row>
    <row r="126" spans="1:3" s="14" customFormat="1" ht="15.75" x14ac:dyDescent="0.25">
      <c r="C126" s="16"/>
    </row>
    <row r="127" spans="1:3" s="14" customFormat="1" ht="15.75" x14ac:dyDescent="0.25">
      <c r="C127" s="16"/>
    </row>
  </sheetData>
  <mergeCells count="3">
    <mergeCell ref="A28:B28"/>
    <mergeCell ref="A29:B29"/>
    <mergeCell ref="A30:B3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2024-02-14T01:56:26Z</dcterms:created>
  <dcterms:modified xsi:type="dcterms:W3CDTF">2024-03-15T06:20:11Z</dcterms:modified>
</cp:coreProperties>
</file>