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Отчет 2023 ЖЭК 4\Строителей\"/>
    </mc:Choice>
  </mc:AlternateContent>
  <bookViews>
    <workbookView xWindow="0" yWindow="0" windowWidth="23250" windowHeight="1269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197" i="1" l="1"/>
  <c r="C196" i="1" l="1"/>
  <c r="C198" i="1" s="1"/>
  <c r="C203" i="1" s="1"/>
  <c r="C204" i="1" s="1"/>
  <c r="C95" i="1"/>
  <c r="C86" i="1"/>
  <c r="C83" i="1"/>
  <c r="C77" i="1"/>
  <c r="C68" i="1"/>
  <c r="C55" i="1"/>
  <c r="C49" i="1"/>
  <c r="B9" i="1"/>
</calcChain>
</file>

<file path=xl/sharedStrings.xml><?xml version="1.0" encoding="utf-8"?>
<sst xmlns="http://schemas.openxmlformats.org/spreadsheetml/2006/main" count="353" uniqueCount="263">
  <si>
    <t xml:space="preserve">Затраты на управление, содержание и текущий ремонт общедомового оборудования </t>
  </si>
  <si>
    <t>многоквартирных жилых домов, обслуживаемых ООО "ЖЭК №4"</t>
  </si>
  <si>
    <t>ул.Строителей, 16</t>
  </si>
  <si>
    <t xml:space="preserve">    Натуральные показатели и технические характеристики</t>
  </si>
  <si>
    <t>А</t>
  </si>
  <si>
    <t>Общая площадь жилых помещений</t>
  </si>
  <si>
    <t>м2</t>
  </si>
  <si>
    <t>Б</t>
  </si>
  <si>
    <t>Общая площадь нежилых помещений</t>
  </si>
  <si>
    <t>В</t>
  </si>
  <si>
    <t>Итого общая площадь жил.и нежил.помещений</t>
  </si>
  <si>
    <t>г</t>
  </si>
  <si>
    <t>Уборочная площадь элементов л/клеток</t>
  </si>
  <si>
    <t>д</t>
  </si>
  <si>
    <t>Уборочная площадь лестничных клеток</t>
  </si>
  <si>
    <t xml:space="preserve"> - нижних 2-х этажей</t>
  </si>
  <si>
    <t xml:space="preserve"> - выше 2-го этажа</t>
  </si>
  <si>
    <t>е</t>
  </si>
  <si>
    <t>Численность проживающий людей</t>
  </si>
  <si>
    <t>Количество мусоропроводов</t>
  </si>
  <si>
    <t>ж</t>
  </si>
  <si>
    <t>Площадь мусороприемных камер</t>
  </si>
  <si>
    <t>Количество клапанов мусоропровода</t>
  </si>
  <si>
    <t>Длина ствола мусоропровода</t>
  </si>
  <si>
    <t>з</t>
  </si>
  <si>
    <t>Площадь чердаков</t>
  </si>
  <si>
    <t>и</t>
  </si>
  <si>
    <t>Площадь подвала</t>
  </si>
  <si>
    <t>к</t>
  </si>
  <si>
    <t>Площадь  кровли (уборка мусора)</t>
  </si>
  <si>
    <t>л</t>
  </si>
  <si>
    <t>Площадь придомовой территории (ручная уборка)</t>
  </si>
  <si>
    <t>Площадь проездов (механизированная уборка)</t>
  </si>
  <si>
    <t>м</t>
  </si>
  <si>
    <t>Площадь для очистки от наледи и льда</t>
  </si>
  <si>
    <t>Количество общедомовых приборов тепла</t>
  </si>
  <si>
    <t>Количество общедомовых приборов воды</t>
  </si>
  <si>
    <t>Норматив накопления твердых бытовых отходов на 1 человека в месяц</t>
  </si>
  <si>
    <t>н</t>
  </si>
  <si>
    <t>Количество лифтов</t>
  </si>
  <si>
    <t>Площадь пола кабины лифта</t>
  </si>
  <si>
    <t>Площадь элементов кабины лифта</t>
  </si>
  <si>
    <t>п</t>
  </si>
  <si>
    <t>Площадь газонов</t>
  </si>
  <si>
    <t xml:space="preserve">   1. Содержание помещений общего пользования</t>
  </si>
  <si>
    <t>1.1.</t>
  </si>
  <si>
    <t>Влажное подметание лестничных площадок и маршей нижних 2-х этажей</t>
  </si>
  <si>
    <t>Влажное подметание лестничных площадок и маршей выше  2-го этажа</t>
  </si>
  <si>
    <t>1.2.</t>
  </si>
  <si>
    <t>Мытье лестничных площадок и маршей нижних 2-х этажей</t>
  </si>
  <si>
    <t>Мытье лестничных площадок и маршей выше 2-го этажа</t>
  </si>
  <si>
    <t>1.3.</t>
  </si>
  <si>
    <t>Влажная протирка стен, дверей, плафонов, окон. решеток, отопит.приборов, чердачных лестниц, шкафов для эл. счетчиков, почтовых ящиков,</t>
  </si>
  <si>
    <t>1.4.</t>
  </si>
  <si>
    <t>Мытье окон</t>
  </si>
  <si>
    <t xml:space="preserve">            ИТОГО по п. 1 :</t>
  </si>
  <si>
    <t>2. Содержание мусоропроводов</t>
  </si>
  <si>
    <t>2.1.</t>
  </si>
  <si>
    <t>Очистка и дезинфекция клапанов</t>
  </si>
  <si>
    <t>2.2.</t>
  </si>
  <si>
    <t>Влажное подметание пола камер</t>
  </si>
  <si>
    <t>2.3.</t>
  </si>
  <si>
    <t>Удаление мусора из камер</t>
  </si>
  <si>
    <t>2.6.</t>
  </si>
  <si>
    <t>устранение засоров</t>
  </si>
  <si>
    <t xml:space="preserve">            ИТОГО по п. 2 :</t>
  </si>
  <si>
    <t xml:space="preserve">   3. Уборка придомовой территории, входящей в состав общего имущества</t>
  </si>
  <si>
    <t>Подметание придомовой территории в летний период</t>
  </si>
  <si>
    <t>Подметание после кошения</t>
  </si>
  <si>
    <t>Уборка мусора с газона в летний период (листья и сучья)</t>
  </si>
  <si>
    <t xml:space="preserve"> 2.3</t>
  </si>
  <si>
    <t>Уборка мусора с газона в летний период (случайный мусор))</t>
  </si>
  <si>
    <t xml:space="preserve"> 2.4</t>
  </si>
  <si>
    <t>Очистка урн</t>
  </si>
  <si>
    <t>Подметание снега  до 2-х см</t>
  </si>
  <si>
    <t>Подметание снега  более 2-х см</t>
  </si>
  <si>
    <t xml:space="preserve"> 2.5</t>
  </si>
  <si>
    <t xml:space="preserve">Сдвижка и подметание территории в зимний период (механизированная уборка) </t>
  </si>
  <si>
    <t>Посыпка пешеходных дорожек и проездов противогололедными материалами шириной 0,5м</t>
  </si>
  <si>
    <t>2.7.</t>
  </si>
  <si>
    <t>Очистка пешеходных дорожек, отмостки  и проездов от наледи и льда шириной 0,5м</t>
  </si>
  <si>
    <t>2.9.</t>
  </si>
  <si>
    <t>Кошение газонов</t>
  </si>
  <si>
    <t xml:space="preserve">            ИТОГО по п. 3 :</t>
  </si>
  <si>
    <t xml:space="preserve">   3. Подготовка многоквартирного дома к сезонной эксплуатации</t>
  </si>
  <si>
    <t>3.1.</t>
  </si>
  <si>
    <t>Ремонт, регулировка промывка, испытание, консервация, расконсервация системы центрального отопления</t>
  </si>
  <si>
    <t xml:space="preserve"> - Промывка трубопроводов системы ЦО</t>
  </si>
  <si>
    <t xml:space="preserve"> - Испытание трубопроводов системы ЦО</t>
  </si>
  <si>
    <t xml:space="preserve"> - Регулировка и наладка системы ЦО</t>
  </si>
  <si>
    <t xml:space="preserve"> - консервация , расконсервация системы ЦО</t>
  </si>
  <si>
    <t xml:space="preserve"> - ликвидация возд.пробок в тояке отопления</t>
  </si>
  <si>
    <t xml:space="preserve"> 3.6</t>
  </si>
  <si>
    <t>Замена ламп освещения подъездов, подвалов,</t>
  </si>
  <si>
    <t xml:space="preserve">   4. Проведение технических осмотров и мелкий ремонт</t>
  </si>
  <si>
    <t>4.1.</t>
  </si>
  <si>
    <t>Проведение технических осмотров и устранение незначительных неисправностей систем вентиляции (констр.элем.)</t>
  </si>
  <si>
    <t>4.2.</t>
  </si>
  <si>
    <t>Проведение технических осмотров и устранение незначительных неисправностей  систем центр.отопления</t>
  </si>
  <si>
    <t>4.3.</t>
  </si>
  <si>
    <t>Проведение технических осмотров, ремонтов и устранение незначительных неисправностей в системах водоснабжения, канализации, ливневой канализации</t>
  </si>
  <si>
    <t xml:space="preserve"> 4.5</t>
  </si>
  <si>
    <t>Проведение технических осмотров, ремонтов и устранение незначительных неисправностей в системах  электроснабжения</t>
  </si>
  <si>
    <t xml:space="preserve">            ИТОГО по п. 4 :</t>
  </si>
  <si>
    <t>5.</t>
  </si>
  <si>
    <t>Аварийное обслуживание внутридомового инжен.сантехнич. и эл.технического оборудования</t>
  </si>
  <si>
    <t xml:space="preserve"> 5.1</t>
  </si>
  <si>
    <t>Диспетчерское обслуживание</t>
  </si>
  <si>
    <t xml:space="preserve">            ИТОГО по п. 5 :</t>
  </si>
  <si>
    <t>6.</t>
  </si>
  <si>
    <t>Дератизация</t>
  </si>
  <si>
    <t>7.</t>
  </si>
  <si>
    <t>Дезинсекция</t>
  </si>
  <si>
    <t xml:space="preserve"> 8. Поверка и обслуживание общедомовых приборов учета.</t>
  </si>
  <si>
    <t xml:space="preserve"> 8.1</t>
  </si>
  <si>
    <t>Обслуживание общедомовых приборов учета тепла</t>
  </si>
  <si>
    <t xml:space="preserve"> 8.2</t>
  </si>
  <si>
    <t>Обслуживание общедомовых приборов учета воды</t>
  </si>
  <si>
    <t xml:space="preserve"> 8.4</t>
  </si>
  <si>
    <t>Снятие и запись показаний, обработка информации и занесение в компьютер, передача данных энергоснабжающей организации (тепло)</t>
  </si>
  <si>
    <t xml:space="preserve"> 8.5</t>
  </si>
  <si>
    <t>Снятие и запись показаний, обработка информации и занесение в компьютер, передача данных энергоснабжающей организации (вода)</t>
  </si>
  <si>
    <t xml:space="preserve"> 8.6</t>
  </si>
  <si>
    <t>Снятие и запись показаний, обработка информации и занесение в компьютер, передача данных энергоснабжающей организации (эл.энергия)</t>
  </si>
  <si>
    <t>Поверка общедомовых приборов учета тепла</t>
  </si>
  <si>
    <t xml:space="preserve">            ИТОГО по п. 8 :</t>
  </si>
  <si>
    <t xml:space="preserve">  9. Текущий ремонт</t>
  </si>
  <si>
    <t>9.1.</t>
  </si>
  <si>
    <t>Текущий ремонт электрооборудования (непредвиденные работы</t>
  </si>
  <si>
    <t>замена светодиодного  светильника  ЛУЧ  в МОП (1,4,5 под)</t>
  </si>
  <si>
    <t xml:space="preserve">замена светильников в МОП (1 подъезд) согласно сметы </t>
  </si>
  <si>
    <t xml:space="preserve">замена светильников в МОП (2 подъезд) согласно сметы </t>
  </si>
  <si>
    <t xml:space="preserve">замена светильников в МОП (3 подъезд) согласно сметы </t>
  </si>
  <si>
    <t xml:space="preserve">замена светильников в МОП (4 подъезд) согласно сметы </t>
  </si>
  <si>
    <t xml:space="preserve">замена светильников в МОП (5 подъезд) согласно сметы </t>
  </si>
  <si>
    <t>очистка корпуса ВРУ, ЩУРС от пыли и грязи</t>
  </si>
  <si>
    <t>ревизия и восстановление целостности изоляции электропроводки и контактных соединений электрооборудования</t>
  </si>
  <si>
    <t>замена светодиодного уличного светильника COBRA 100w для освещения придомовой территории с применением автовышки (3 подъезд)</t>
  </si>
  <si>
    <t>работа автовышки 3 подъезд</t>
  </si>
  <si>
    <t>замена фотореле в схеме освещения придомовой территории</t>
  </si>
  <si>
    <t>9.2.</t>
  </si>
  <si>
    <t>Текущий ремонт систем водоснабжения и водоотведения (непредвиденные работы</t>
  </si>
  <si>
    <t>устранение свища на стояке ХВС (кв.№18)</t>
  </si>
  <si>
    <t>устранение свища на стояке ГВС (кв.№18)</t>
  </si>
  <si>
    <t>замена вентилей на стояках ХВС, ГВС (стояк кв.18) с отжигом:</t>
  </si>
  <si>
    <t>а</t>
  </si>
  <si>
    <t>смена вентиля чугунного Ду 15 мм</t>
  </si>
  <si>
    <t>б</t>
  </si>
  <si>
    <t>смена вентиля чугунного Ду 20 мм</t>
  </si>
  <si>
    <t>в</t>
  </si>
  <si>
    <t>смена вентиля чугунного Ду 32 мм</t>
  </si>
  <si>
    <t>уплотнение соединений сантехническим льном, силиконовым герметиком</t>
  </si>
  <si>
    <t>сварочные работы</t>
  </si>
  <si>
    <t>устройство вентиля со сборкой на стояке ГВС (стояк кв.18, чердак):</t>
  </si>
  <si>
    <t>нарезка резьбы клуппом Ду 20 мм</t>
  </si>
  <si>
    <t>смена вентиля Ду 20 мм</t>
  </si>
  <si>
    <t>смена сгона Ду 20мм</t>
  </si>
  <si>
    <t>смена контргайки Ду 20 мм</t>
  </si>
  <si>
    <t>смена муфты стальной Ду 20мм</t>
  </si>
  <si>
    <t>отогрев ливневой канализации в контейнерной (2 подъезд)</t>
  </si>
  <si>
    <t>замена участка стояка ХВС (кв.100):</t>
  </si>
  <si>
    <t>смена участка трубы ВГП Ду 20 мм</t>
  </si>
  <si>
    <t>замена вентилей на стояке отопления (4 подъезд):</t>
  </si>
  <si>
    <t>смена вентилей Ду 15 мм</t>
  </si>
  <si>
    <t>смена резьбы Ду 15 мм</t>
  </si>
  <si>
    <t>смена сгона Ду 15 мм</t>
  </si>
  <si>
    <t>смена муфты стальной Ду 15 мм</t>
  </si>
  <si>
    <t>смена контргайки Ду 15 мм</t>
  </si>
  <si>
    <t>замена участков стояков ХВС и ГВС Ду 25 мм (кв.106)</t>
  </si>
  <si>
    <t>сварочные работы  (кв.№106)</t>
  </si>
  <si>
    <t>замена крана Маевского Ду 15 мм на стоякуе отопления (чердак)</t>
  </si>
  <si>
    <t>уплотнение соединений сантехническим льном, силиконовым герметиком (чердак)</t>
  </si>
  <si>
    <t>замена вводного водосчетчика ВСКМ 90*50  ХВС подвал</t>
  </si>
  <si>
    <t>сварочные работы (подвал)</t>
  </si>
  <si>
    <t>замена крана шарового Stout Ду 15мм на стояке отопления (стояк кв.№143)</t>
  </si>
  <si>
    <t>замена участка стояка Ду 25мм ХВС с прохождением перекрытия (кв.№100, 106)</t>
  </si>
  <si>
    <t>устранение засора канализационного стояка Ду 50мм (кв.№83)</t>
  </si>
  <si>
    <t>замена участка стояка ХВС с прохождением перекрытия (кв.№№45,51):</t>
  </si>
  <si>
    <t>смена участка стояка трубой гофрированной нержавеющей HF-15Aтермообработ. Лавита</t>
  </si>
  <si>
    <t>смена муфты нержавейки 15х1/2 ВР</t>
  </si>
  <si>
    <t>смена муфты нержавейки 15х1/2 НР</t>
  </si>
  <si>
    <t>смена чугунного тройника Ду 15 мм</t>
  </si>
  <si>
    <t>смена резьбы Ду 15 мм L-50</t>
  </si>
  <si>
    <t>смена резьбы удлиненной Ду 15 мм</t>
  </si>
  <si>
    <t>замена участка стояка канализации Ду 50 мм (кв.№51):</t>
  </si>
  <si>
    <t>устройство переходной манжеты 50*75</t>
  </si>
  <si>
    <t>смена участка канализационной трубы Ду 50 мм</t>
  </si>
  <si>
    <t>устройство канализационного перехода на чугун Ду 50*75+манжета</t>
  </si>
  <si>
    <t>установка компенсационного патрубка Ду 50 мм</t>
  </si>
  <si>
    <t>уплотнение соединений  силиконовым герметиком</t>
  </si>
  <si>
    <t>замена обратного клапана и вентиля на ГВС (ИТП №1):</t>
  </si>
  <si>
    <t>смена обратного клапана 1 1/4"</t>
  </si>
  <si>
    <t>смена сгона Ду 32 мм</t>
  </si>
  <si>
    <t>смена контргайки Ду 32 мм</t>
  </si>
  <si>
    <t>смена муфты стальной усиленной Ду 32 мм</t>
  </si>
  <si>
    <t>уплотнение соединений  силиконовым герметиком, сантехническим льном</t>
  </si>
  <si>
    <t xml:space="preserve"> 9.3</t>
  </si>
  <si>
    <t>Текущий ремонт систем конструкт.элементов) (непредвиденные работы</t>
  </si>
  <si>
    <t>установка проушины б/у с рихтовкой 1 под. вход в чердак</t>
  </si>
  <si>
    <t>установка навесного  замка с цепью 1 под.вход в чердак</t>
  </si>
  <si>
    <t>укрепление обналички</t>
  </si>
  <si>
    <t>переустановка лотка  2 под. в чердачном помещении (под ливневкой)</t>
  </si>
  <si>
    <t>очистка ливневок от льда и снега на кровле - 1,2пп</t>
  </si>
  <si>
    <t>очистка козырьков над входами в подъезд(1-5пп) и спусков-8 шт от снега</t>
  </si>
  <si>
    <t>утепление стояка ливневки 2 подъезд утеплителем Термит</t>
  </si>
  <si>
    <t>установка винтового замка с цепью со срезкой старого замка (2 под.выход на кровлю)</t>
  </si>
  <si>
    <t>установка доводчика</t>
  </si>
  <si>
    <t xml:space="preserve">1-5под - осмотр чердака на наличие течей с кровли, </t>
  </si>
  <si>
    <t>5 под. изготовление и установка лотков на чердаке</t>
  </si>
  <si>
    <t>4 под. - укрепление притворной планки б/у на тамбурной двери</t>
  </si>
  <si>
    <t xml:space="preserve">кв.94 кухня - заделка штробы из ДВП б/у </t>
  </si>
  <si>
    <t>открытие продухов</t>
  </si>
  <si>
    <t>3 под выход на кровлю установка нового замка с цепью</t>
  </si>
  <si>
    <t>ремонт кровли отдельными местами  наплавляемым материалом Ризолин с подготовкой  поверхности</t>
  </si>
  <si>
    <t>вывоз травы автотранспортом</t>
  </si>
  <si>
    <t>разборка штробы 110*300 кв.51</t>
  </si>
  <si>
    <t>разборка и заделка штробы 110*300 кв.45</t>
  </si>
  <si>
    <t>установка крышки почтового ящика кв.131</t>
  </si>
  <si>
    <t>смена обналички - 3 под. там.дв</t>
  </si>
  <si>
    <t>закрытие и утепление продухов</t>
  </si>
  <si>
    <t>заготовка дресвы с выгрузкой из автомобиля вручную для подсыпки в зимний период</t>
  </si>
  <si>
    <t xml:space="preserve">            ИТОГО по п. 9 :</t>
  </si>
  <si>
    <t>Управление многоквартирным домом</t>
  </si>
  <si>
    <t>13.</t>
  </si>
  <si>
    <t>Сумма затрат по дому   :</t>
  </si>
  <si>
    <t>Экономически-обоснованный тариф на 1 м2</t>
  </si>
  <si>
    <t>Тариф, согласованный ОС (протокол от 14.11.2014)</t>
  </si>
  <si>
    <t>2.</t>
  </si>
  <si>
    <t>Содержание мусоропроводов</t>
  </si>
  <si>
    <t>руб.</t>
  </si>
  <si>
    <t>3.</t>
  </si>
  <si>
    <t>Сбор, вывоз и захоронение ТБО</t>
  </si>
  <si>
    <t>4.</t>
  </si>
  <si>
    <t>Содержание лифтов</t>
  </si>
  <si>
    <t>Очистка, кровель, чердаков, подвалов от мусова</t>
  </si>
  <si>
    <t>Удаление  с крыш снега и наледи</t>
  </si>
  <si>
    <t>Содержание придомовых территорий</t>
  </si>
  <si>
    <t>8.</t>
  </si>
  <si>
    <t>Подготовка дома к сезонной эксплуатации (регулировка, промывка, опрессовка, консервация, расконсервация систем ЦО, замена разбитых стекол, ремонт продухов и пр.)</t>
  </si>
  <si>
    <t>9.</t>
  </si>
  <si>
    <t>Техосмотр и устранение мелких неисправностей: систем ЦО, водоснабжения и канализации, электрооборудования)</t>
  </si>
  <si>
    <t>10.</t>
  </si>
  <si>
    <t>Содержание диспетчерской службы</t>
  </si>
  <si>
    <t>11.</t>
  </si>
  <si>
    <t>Аварийное обслуживание</t>
  </si>
  <si>
    <t>12.</t>
  </si>
  <si>
    <t>Дератизация и дезинсекция подвалов</t>
  </si>
  <si>
    <t>Обслуживание общедомовых приборов учета тепла и воды</t>
  </si>
  <si>
    <t>14.</t>
  </si>
  <si>
    <t>Непредвиденные ремонтные работы</t>
  </si>
  <si>
    <t>15.</t>
  </si>
  <si>
    <t>Управленческие расходы</t>
  </si>
  <si>
    <t>Итого затрат:</t>
  </si>
  <si>
    <t>Общая площадь дома</t>
  </si>
  <si>
    <t>Экономически-обоснованный тариф на 1 м2 общей площади в месяц</t>
  </si>
  <si>
    <t>по управлению и обслуживанию</t>
  </si>
  <si>
    <t>МКД по ул.Строителей 16</t>
  </si>
  <si>
    <t xml:space="preserve">Отчет за 2023 г. </t>
  </si>
  <si>
    <t>Результат на 01.01.2023 г. ("+" экономия, "-" перерасход)</t>
  </si>
  <si>
    <t xml:space="preserve">Итого начислено населению </t>
  </si>
  <si>
    <t xml:space="preserve">Итого оплачено населением </t>
  </si>
  <si>
    <t>Результат накоплением "+" - экономия "-" - перерасход</t>
  </si>
  <si>
    <t>Результат за 2023 год "+" - экономия "-" - перерасход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</si>
</sst>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15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9"/>
      <name val="Arial Cyr"/>
      <charset val="204"/>
    </font>
    <font>
      <b/>
      <sz val="9"/>
      <name val="Arial Cyr"/>
      <charset val="204"/>
    </font>
    <font>
      <b/>
      <i/>
      <u/>
      <sz val="9"/>
      <name val="Arial Cyr"/>
      <charset val="204"/>
    </font>
    <font>
      <b/>
      <i/>
      <sz val="9"/>
      <name val="Arial Cyr"/>
      <charset val="204"/>
    </font>
    <font>
      <sz val="9"/>
      <name val="Arial"/>
      <family val="2"/>
      <charset val="204"/>
    </font>
    <font>
      <b/>
      <sz val="9"/>
      <name val="Arial"/>
      <family val="2"/>
      <charset val="204"/>
    </font>
    <font>
      <sz val="8"/>
      <name val="Arial"/>
      <family val="2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10" fillId="0" borderId="0"/>
    <xf numFmtId="43" fontId="1" fillId="0" borderId="0" applyFont="0" applyFill="0" applyBorder="0" applyAlignment="0" applyProtection="0"/>
  </cellStyleXfs>
  <cellXfs count="92">
    <xf numFmtId="0" fontId="0" fillId="0" borderId="0" xfId="0"/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0" fontId="2" fillId="0" borderId="5" xfId="0" applyFont="1" applyFill="1" applyBorder="1" applyAlignment="1">
      <alignment vertical="center"/>
    </xf>
    <xf numFmtId="0" fontId="2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left" vertical="center"/>
    </xf>
    <xf numFmtId="0" fontId="2" fillId="0" borderId="7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 wrapText="1"/>
    </xf>
    <xf numFmtId="0" fontId="6" fillId="0" borderId="0" xfId="0" applyFont="1" applyFill="1" applyAlignment="1">
      <alignment vertical="center"/>
    </xf>
    <xf numFmtId="2" fontId="6" fillId="0" borderId="0" xfId="0" applyNumberFormat="1" applyFont="1" applyFill="1" applyAlignment="1">
      <alignment vertical="center"/>
    </xf>
    <xf numFmtId="0" fontId="6" fillId="0" borderId="0" xfId="0" applyFont="1" applyFill="1" applyAlignment="1">
      <alignment vertical="center" wrapText="1"/>
    </xf>
    <xf numFmtId="0" fontId="8" fillId="0" borderId="0" xfId="0" applyFont="1" applyFill="1" applyAlignment="1">
      <alignment vertical="center" wrapText="1"/>
    </xf>
    <xf numFmtId="0" fontId="6" fillId="0" borderId="8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vertical="center" wrapText="1"/>
    </xf>
    <xf numFmtId="0" fontId="6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vertical="center" wrapText="1"/>
    </xf>
    <xf numFmtId="0" fontId="2" fillId="0" borderId="0" xfId="0" applyFont="1" applyFill="1"/>
    <xf numFmtId="2" fontId="9" fillId="0" borderId="0" xfId="0" applyNumberFormat="1" applyFont="1" applyFill="1" applyBorder="1" applyAlignment="1">
      <alignment vertical="center" wrapText="1"/>
    </xf>
    <xf numFmtId="0" fontId="9" fillId="0" borderId="0" xfId="0" applyFont="1" applyFill="1" applyBorder="1" applyAlignment="1">
      <alignment vertical="center"/>
    </xf>
    <xf numFmtId="0" fontId="11" fillId="0" borderId="0" xfId="1" applyFont="1" applyFill="1" applyBorder="1" applyAlignment="1">
      <alignment horizontal="center" wrapText="1"/>
    </xf>
    <xf numFmtId="0" fontId="11" fillId="0" borderId="7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vertical="center" wrapText="1"/>
    </xf>
    <xf numFmtId="2" fontId="11" fillId="0" borderId="7" xfId="0" applyNumberFormat="1" applyFont="1" applyFill="1" applyBorder="1" applyAlignment="1">
      <alignment vertical="center" wrapText="1"/>
    </xf>
    <xf numFmtId="0" fontId="9" fillId="0" borderId="0" xfId="0" applyFont="1" applyFill="1" applyAlignment="1">
      <alignment vertical="center"/>
    </xf>
    <xf numFmtId="0" fontId="9" fillId="0" borderId="7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vertical="center" wrapText="1"/>
    </xf>
    <xf numFmtId="0" fontId="9" fillId="0" borderId="7" xfId="0" applyFont="1" applyFill="1" applyBorder="1" applyAlignment="1">
      <alignment vertical="center"/>
    </xf>
    <xf numFmtId="0" fontId="11" fillId="0" borderId="7" xfId="0" applyFont="1" applyFill="1" applyBorder="1" applyAlignment="1">
      <alignment vertical="center" wrapText="1"/>
    </xf>
    <xf numFmtId="0" fontId="11" fillId="0" borderId="7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 wrapText="1"/>
    </xf>
    <xf numFmtId="0" fontId="13" fillId="0" borderId="7" xfId="0" applyFont="1" applyBorder="1" applyAlignment="1">
      <alignment wrapText="1"/>
    </xf>
    <xf numFmtId="0" fontId="9" fillId="0" borderId="7" xfId="0" applyFont="1" applyBorder="1" applyAlignment="1">
      <alignment vertical="center" wrapText="1"/>
    </xf>
    <xf numFmtId="0" fontId="13" fillId="0" borderId="7" xfId="0" applyFont="1" applyBorder="1"/>
    <xf numFmtId="0" fontId="9" fillId="0" borderId="7" xfId="0" applyFont="1" applyBorder="1" applyAlignment="1">
      <alignment horizontal="center" vertical="center" wrapText="1"/>
    </xf>
    <xf numFmtId="0" fontId="11" fillId="0" borderId="7" xfId="0" applyFont="1" applyBorder="1" applyAlignment="1">
      <alignment wrapText="1"/>
    </xf>
    <xf numFmtId="0" fontId="13" fillId="0" borderId="7" xfId="0" applyFont="1" applyBorder="1" applyAlignment="1">
      <alignment horizontal="center"/>
    </xf>
    <xf numFmtId="0" fontId="13" fillId="0" borderId="7" xfId="0" applyFont="1" applyFill="1" applyBorder="1" applyAlignment="1">
      <alignment wrapText="1"/>
    </xf>
    <xf numFmtId="0" fontId="11" fillId="0" borderId="7" xfId="0" applyFont="1" applyBorder="1"/>
    <xf numFmtId="0" fontId="13" fillId="0" borderId="7" xfId="0" applyFont="1" applyBorder="1" applyAlignment="1">
      <alignment horizontal="center" wrapText="1"/>
    </xf>
    <xf numFmtId="0" fontId="11" fillId="0" borderId="7" xfId="0" applyFont="1" applyBorder="1" applyAlignment="1">
      <alignment vertical="center" wrapText="1"/>
    </xf>
    <xf numFmtId="0" fontId="11" fillId="0" borderId="7" xfId="0" applyFont="1" applyFill="1" applyBorder="1" applyAlignment="1">
      <alignment horizontal="left" vertical="center" wrapText="1"/>
    </xf>
    <xf numFmtId="0" fontId="12" fillId="0" borderId="7" xfId="0" applyFont="1" applyFill="1" applyBorder="1" applyAlignment="1">
      <alignment vertical="center"/>
    </xf>
    <xf numFmtId="2" fontId="9" fillId="0" borderId="7" xfId="0" applyNumberFormat="1" applyFont="1" applyFill="1" applyBorder="1" applyAlignment="1">
      <alignment vertical="center"/>
    </xf>
    <xf numFmtId="2" fontId="11" fillId="0" borderId="7" xfId="0" applyNumberFormat="1" applyFont="1" applyFill="1" applyBorder="1" applyAlignment="1">
      <alignment vertical="center"/>
    </xf>
    <xf numFmtId="0" fontId="12" fillId="0" borderId="7" xfId="0" applyFont="1" applyFill="1" applyBorder="1" applyAlignment="1">
      <alignment horizontal="center" vertical="center" wrapText="1"/>
    </xf>
    <xf numFmtId="16" fontId="9" fillId="0" borderId="7" xfId="0" applyNumberFormat="1" applyFont="1" applyFill="1" applyBorder="1" applyAlignment="1">
      <alignment horizontal="center" vertical="center"/>
    </xf>
    <xf numFmtId="2" fontId="9" fillId="0" borderId="7" xfId="0" applyNumberFormat="1" applyFont="1" applyFill="1" applyBorder="1" applyAlignment="1">
      <alignment vertical="center" wrapText="1"/>
    </xf>
    <xf numFmtId="0" fontId="11" fillId="0" borderId="7" xfId="0" applyFont="1" applyFill="1" applyBorder="1" applyAlignment="1">
      <alignment wrapText="1"/>
    </xf>
    <xf numFmtId="0" fontId="11" fillId="0" borderId="7" xfId="1" applyFont="1" applyBorder="1" applyAlignment="1">
      <alignment horizontal="center" wrapText="1"/>
    </xf>
    <xf numFmtId="0" fontId="11" fillId="0" borderId="7" xfId="1" applyFont="1" applyBorder="1" applyAlignment="1">
      <alignment wrapText="1"/>
    </xf>
    <xf numFmtId="2" fontId="11" fillId="0" borderId="7" xfId="2" applyNumberFormat="1" applyFont="1" applyFill="1" applyBorder="1" applyAlignment="1">
      <alignment wrapText="1"/>
    </xf>
    <xf numFmtId="2" fontId="9" fillId="0" borderId="0" xfId="1" applyNumberFormat="1" applyFont="1"/>
    <xf numFmtId="0" fontId="9" fillId="0" borderId="0" xfId="1" applyFont="1"/>
    <xf numFmtId="0" fontId="9" fillId="0" borderId="0" xfId="0" applyFont="1" applyBorder="1" applyAlignment="1">
      <alignment vertical="center"/>
    </xf>
    <xf numFmtId="2" fontId="11" fillId="0" borderId="7" xfId="2" applyNumberFormat="1" applyFont="1" applyBorder="1" applyAlignment="1">
      <alignment wrapText="1"/>
    </xf>
    <xf numFmtId="0" fontId="14" fillId="0" borderId="11" xfId="0" applyFont="1" applyFill="1" applyBorder="1"/>
    <xf numFmtId="0" fontId="14" fillId="0" borderId="7" xfId="0" applyFont="1" applyFill="1" applyBorder="1"/>
    <xf numFmtId="2" fontId="14" fillId="0" borderId="7" xfId="0" applyNumberFormat="1" applyFont="1" applyFill="1" applyBorder="1" applyAlignment="1">
      <alignment horizontal="center"/>
    </xf>
    <xf numFmtId="0" fontId="14" fillId="0" borderId="0" xfId="0" applyFont="1" applyFill="1"/>
    <xf numFmtId="0" fontId="14" fillId="0" borderId="7" xfId="0" applyFont="1" applyFill="1" applyBorder="1" applyAlignment="1">
      <alignment wrapText="1"/>
    </xf>
    <xf numFmtId="0" fontId="14" fillId="0" borderId="12" xfId="0" applyFont="1" applyFill="1" applyBorder="1"/>
    <xf numFmtId="0" fontId="11" fillId="0" borderId="13" xfId="0" applyFont="1" applyFill="1" applyBorder="1"/>
    <xf numFmtId="2" fontId="11" fillId="0" borderId="13" xfId="0" applyNumberFormat="1" applyFont="1" applyFill="1" applyBorder="1" applyAlignment="1">
      <alignment horizontal="center"/>
    </xf>
    <xf numFmtId="0" fontId="14" fillId="0" borderId="2" xfId="0" applyFont="1" applyFill="1" applyBorder="1"/>
    <xf numFmtId="2" fontId="14" fillId="0" borderId="2" xfId="0" applyNumberFormat="1" applyFont="1" applyFill="1" applyBorder="1" applyAlignment="1">
      <alignment horizontal="center"/>
    </xf>
    <xf numFmtId="0" fontId="14" fillId="0" borderId="14" xfId="0" applyFont="1" applyFill="1" applyBorder="1"/>
    <xf numFmtId="0" fontId="11" fillId="0" borderId="15" xfId="0" applyFont="1" applyFill="1" applyBorder="1" applyAlignment="1">
      <alignment wrapText="1"/>
    </xf>
    <xf numFmtId="2" fontId="11" fillId="0" borderId="15" xfId="0" applyNumberFormat="1" applyFont="1" applyFill="1" applyBorder="1" applyAlignment="1">
      <alignment horizontal="center"/>
    </xf>
    <xf numFmtId="0" fontId="14" fillId="0" borderId="9" xfId="0" applyFont="1" applyFill="1" applyBorder="1" applyAlignment="1">
      <alignment wrapText="1"/>
    </xf>
    <xf numFmtId="0" fontId="11" fillId="0" borderId="10" xfId="0" applyFont="1" applyFill="1" applyBorder="1" applyAlignment="1">
      <alignment wrapText="1"/>
    </xf>
    <xf numFmtId="2" fontId="11" fillId="0" borderId="10" xfId="0" applyNumberFormat="1" applyFont="1" applyFill="1" applyBorder="1" applyAlignment="1">
      <alignment horizontal="center" wrapText="1"/>
    </xf>
    <xf numFmtId="2" fontId="14" fillId="0" borderId="0" xfId="0" applyNumberFormat="1" applyFont="1" applyFill="1" applyAlignment="1">
      <alignment horizontal="center"/>
    </xf>
    <xf numFmtId="0" fontId="9" fillId="0" borderId="11" xfId="0" applyFont="1" applyFill="1" applyBorder="1"/>
    <xf numFmtId="0" fontId="9" fillId="0" borderId="7" xfId="0" applyFont="1" applyFill="1" applyBorder="1"/>
    <xf numFmtId="2" fontId="9" fillId="0" borderId="0" xfId="0" applyNumberFormat="1" applyFont="1" applyFill="1"/>
    <xf numFmtId="0" fontId="9" fillId="0" borderId="0" xfId="0" applyFont="1" applyFill="1"/>
    <xf numFmtId="0" fontId="9" fillId="0" borderId="7" xfId="0" applyFont="1" applyFill="1" applyBorder="1" applyAlignment="1">
      <alignment wrapText="1"/>
    </xf>
    <xf numFmtId="0" fontId="9" fillId="0" borderId="12" xfId="0" applyFont="1" applyFill="1" applyBorder="1"/>
    <xf numFmtId="0" fontId="9" fillId="0" borderId="2" xfId="0" applyFont="1" applyFill="1" applyBorder="1"/>
    <xf numFmtId="0" fontId="9" fillId="0" borderId="14" xfId="0" applyFont="1" applyFill="1" applyBorder="1"/>
    <xf numFmtId="0" fontId="9" fillId="0" borderId="9" xfId="0" applyFont="1" applyFill="1" applyBorder="1" applyAlignment="1">
      <alignment wrapText="1"/>
    </xf>
    <xf numFmtId="0" fontId="11" fillId="0" borderId="0" xfId="1" applyFont="1" applyFill="1" applyBorder="1" applyAlignment="1">
      <alignment horizontal="center" wrapText="1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2"/>
  <sheetViews>
    <sheetView tabSelected="1" topLeftCell="A184" workbookViewId="0">
      <selection activeCell="C198" sqref="C198"/>
    </sheetView>
  </sheetViews>
  <sheetFormatPr defaultColWidth="9.42578125" defaultRowHeight="12" x14ac:dyDescent="0.2"/>
  <cols>
    <col min="1" max="1" width="5" style="26" customWidth="1"/>
    <col min="2" max="2" width="82.28515625" style="26" customWidth="1"/>
    <col min="3" max="3" width="18.28515625" style="26" customWidth="1"/>
    <col min="4" max="200" width="9.140625" style="26" customWidth="1"/>
    <col min="201" max="201" width="5" style="26" customWidth="1"/>
    <col min="202" max="202" width="46" style="26" customWidth="1"/>
    <col min="203" max="206" width="9.28515625" style="26" customWidth="1"/>
    <col min="207" max="207" width="12.140625" style="26" customWidth="1"/>
    <col min="208" max="212" width="9.28515625" style="26" customWidth="1"/>
    <col min="213" max="224" width="9.140625" style="26" customWidth="1"/>
    <col min="225" max="227" width="9.28515625" style="26" customWidth="1"/>
    <col min="228" max="228" width="9.42578125" style="26" customWidth="1"/>
    <col min="229" max="231" width="9.28515625" style="26" customWidth="1"/>
    <col min="232" max="232" width="9.42578125" style="26" customWidth="1"/>
    <col min="233" max="235" width="9.28515625" style="26" customWidth="1"/>
    <col min="236" max="236" width="9.42578125" style="26" customWidth="1"/>
    <col min="237" max="239" width="9.28515625" style="26" customWidth="1"/>
    <col min="240" max="240" width="9.42578125" style="26" customWidth="1"/>
    <col min="241" max="243" width="9.28515625" style="26" customWidth="1"/>
    <col min="244" max="244" width="9.42578125" style="26" customWidth="1"/>
    <col min="245" max="247" width="9.28515625" style="26" customWidth="1"/>
    <col min="248" max="248" width="9.42578125" style="26" customWidth="1"/>
    <col min="249" max="251" width="9.28515625" style="26" customWidth="1"/>
    <col min="252" max="252" width="9.42578125" style="26" customWidth="1"/>
    <col min="253" max="255" width="9.28515625" style="26" bestFit="1" customWidth="1"/>
    <col min="256" max="256" width="9.42578125" style="26" bestFit="1"/>
    <col min="257" max="16384" width="9.42578125" style="26"/>
  </cols>
  <sheetData>
    <row r="1" spans="1:2" s="1" customFormat="1" hidden="1" x14ac:dyDescent="0.25">
      <c r="B1" s="2" t="s">
        <v>0</v>
      </c>
    </row>
    <row r="2" spans="1:2" s="1" customFormat="1" hidden="1" x14ac:dyDescent="0.25">
      <c r="B2" s="2" t="s">
        <v>1</v>
      </c>
    </row>
    <row r="3" spans="1:2" s="1" customFormat="1" hidden="1" x14ac:dyDescent="0.25">
      <c r="B3" s="3" t="s">
        <v>2</v>
      </c>
    </row>
    <row r="4" spans="1:2" s="1" customFormat="1" hidden="1" x14ac:dyDescent="0.25">
      <c r="A4" s="4"/>
      <c r="B4" s="5"/>
    </row>
    <row r="5" spans="1:2" s="1" customFormat="1" hidden="1" x14ac:dyDescent="0.25">
      <c r="A5" s="6"/>
      <c r="B5" s="7"/>
    </row>
    <row r="6" spans="1:2" s="1" customFormat="1" hidden="1" x14ac:dyDescent="0.25">
      <c r="A6" s="6"/>
      <c r="B6" s="7"/>
    </row>
    <row r="7" spans="1:2" s="1" customFormat="1" hidden="1" x14ac:dyDescent="0.25">
      <c r="A7" s="6"/>
      <c r="B7" s="7"/>
    </row>
    <row r="8" spans="1:2" s="1" customFormat="1" hidden="1" x14ac:dyDescent="0.25">
      <c r="A8" s="8"/>
      <c r="B8" s="9"/>
    </row>
    <row r="9" spans="1:2" s="1" customFormat="1" hidden="1" x14ac:dyDescent="0.25">
      <c r="A9" s="10">
        <v>1</v>
      </c>
      <c r="B9" s="10">
        <f>A9+1</f>
        <v>2</v>
      </c>
    </row>
    <row r="10" spans="1:2" s="1" customFormat="1" hidden="1" x14ac:dyDescent="0.25">
      <c r="A10" s="10"/>
      <c r="B10" s="11" t="s">
        <v>3</v>
      </c>
    </row>
    <row r="11" spans="1:2" s="1" customFormat="1" hidden="1" x14ac:dyDescent="0.25">
      <c r="A11" s="12" t="s">
        <v>4</v>
      </c>
      <c r="B11" s="13" t="s">
        <v>5</v>
      </c>
    </row>
    <row r="12" spans="1:2" s="1" customFormat="1" hidden="1" x14ac:dyDescent="0.25">
      <c r="A12" s="12" t="s">
        <v>7</v>
      </c>
      <c r="B12" s="13" t="s">
        <v>8</v>
      </c>
    </row>
    <row r="13" spans="1:2" s="1" customFormat="1" hidden="1" x14ac:dyDescent="0.25">
      <c r="A13" s="10" t="s">
        <v>9</v>
      </c>
      <c r="B13" s="14" t="s">
        <v>10</v>
      </c>
    </row>
    <row r="14" spans="1:2" s="1" customFormat="1" hidden="1" x14ac:dyDescent="0.25">
      <c r="A14" s="12" t="s">
        <v>11</v>
      </c>
      <c r="B14" s="13" t="s">
        <v>12</v>
      </c>
    </row>
    <row r="15" spans="1:2" s="1" customFormat="1" hidden="1" x14ac:dyDescent="0.25">
      <c r="A15" s="12" t="s">
        <v>13</v>
      </c>
      <c r="B15" s="13" t="s">
        <v>14</v>
      </c>
    </row>
    <row r="16" spans="1:2" s="1" customFormat="1" hidden="1" x14ac:dyDescent="0.25">
      <c r="A16" s="12"/>
      <c r="B16" s="13" t="s">
        <v>15</v>
      </c>
    </row>
    <row r="17" spans="1:2" s="1" customFormat="1" hidden="1" x14ac:dyDescent="0.25">
      <c r="A17" s="12"/>
      <c r="B17" s="13" t="s">
        <v>16</v>
      </c>
    </row>
    <row r="18" spans="1:2" s="1" customFormat="1" hidden="1" x14ac:dyDescent="0.25">
      <c r="A18" s="12" t="s">
        <v>17</v>
      </c>
      <c r="B18" s="13" t="s">
        <v>18</v>
      </c>
    </row>
    <row r="19" spans="1:2" s="1" customFormat="1" hidden="1" x14ac:dyDescent="0.25">
      <c r="A19" s="12"/>
      <c r="B19" s="13" t="s">
        <v>19</v>
      </c>
    </row>
    <row r="20" spans="1:2" s="1" customFormat="1" hidden="1" x14ac:dyDescent="0.25">
      <c r="A20" s="12" t="s">
        <v>20</v>
      </c>
      <c r="B20" s="13" t="s">
        <v>21</v>
      </c>
    </row>
    <row r="21" spans="1:2" s="1" customFormat="1" hidden="1" x14ac:dyDescent="0.25">
      <c r="A21" s="12"/>
      <c r="B21" s="13" t="s">
        <v>22</v>
      </c>
    </row>
    <row r="22" spans="1:2" s="1" customFormat="1" hidden="1" x14ac:dyDescent="0.25">
      <c r="A22" s="12"/>
      <c r="B22" s="13" t="s">
        <v>23</v>
      </c>
    </row>
    <row r="23" spans="1:2" s="1" customFormat="1" hidden="1" x14ac:dyDescent="0.25">
      <c r="A23" s="12" t="s">
        <v>24</v>
      </c>
      <c r="B23" s="13" t="s">
        <v>25</v>
      </c>
    </row>
    <row r="24" spans="1:2" s="1" customFormat="1" hidden="1" x14ac:dyDescent="0.25">
      <c r="A24" s="12" t="s">
        <v>26</v>
      </c>
      <c r="B24" s="13" t="s">
        <v>27</v>
      </c>
    </row>
    <row r="25" spans="1:2" s="1" customFormat="1" hidden="1" x14ac:dyDescent="0.25">
      <c r="A25" s="12" t="s">
        <v>28</v>
      </c>
      <c r="B25" s="13" t="s">
        <v>29</v>
      </c>
    </row>
    <row r="26" spans="1:2" s="1" customFormat="1" hidden="1" x14ac:dyDescent="0.25">
      <c r="A26" s="12" t="s">
        <v>30</v>
      </c>
      <c r="B26" s="15" t="s">
        <v>31</v>
      </c>
    </row>
    <row r="27" spans="1:2" s="1" customFormat="1" hidden="1" x14ac:dyDescent="0.25">
      <c r="A27" s="12"/>
      <c r="B27" s="15" t="s">
        <v>32</v>
      </c>
    </row>
    <row r="28" spans="1:2" s="1" customFormat="1" hidden="1" x14ac:dyDescent="0.25">
      <c r="A28" s="12"/>
      <c r="B28" s="15" t="s">
        <v>34</v>
      </c>
    </row>
    <row r="29" spans="1:2" s="1" customFormat="1" hidden="1" x14ac:dyDescent="0.25">
      <c r="A29" s="12"/>
      <c r="B29" s="15" t="s">
        <v>35</v>
      </c>
    </row>
    <row r="30" spans="1:2" s="1" customFormat="1" hidden="1" x14ac:dyDescent="0.25">
      <c r="A30" s="12"/>
      <c r="B30" s="15" t="s">
        <v>36</v>
      </c>
    </row>
    <row r="31" spans="1:2" s="1" customFormat="1" hidden="1" x14ac:dyDescent="0.25">
      <c r="A31" s="12" t="s">
        <v>33</v>
      </c>
      <c r="B31" s="15" t="s">
        <v>37</v>
      </c>
    </row>
    <row r="32" spans="1:2" s="1" customFormat="1" hidden="1" x14ac:dyDescent="0.25">
      <c r="A32" s="12" t="s">
        <v>38</v>
      </c>
      <c r="B32" s="15" t="s">
        <v>39</v>
      </c>
    </row>
    <row r="33" spans="1:3" s="1" customFormat="1" hidden="1" x14ac:dyDescent="0.25">
      <c r="A33" s="12"/>
      <c r="B33" s="15" t="s">
        <v>40</v>
      </c>
    </row>
    <row r="34" spans="1:3" s="1" customFormat="1" hidden="1" x14ac:dyDescent="0.25">
      <c r="A34" s="12"/>
      <c r="B34" s="15" t="s">
        <v>41</v>
      </c>
    </row>
    <row r="35" spans="1:3" s="1" customFormat="1" hidden="1" x14ac:dyDescent="0.25">
      <c r="A35" s="12" t="s">
        <v>42</v>
      </c>
      <c r="B35" s="15" t="s">
        <v>43</v>
      </c>
    </row>
    <row r="36" spans="1:3" s="1" customFormat="1" hidden="1" x14ac:dyDescent="0.25">
      <c r="A36" s="16"/>
      <c r="B36" s="17"/>
    </row>
    <row r="37" spans="1:3" s="28" customFormat="1" ht="15.75" x14ac:dyDescent="0.25">
      <c r="A37" s="91" t="s">
        <v>257</v>
      </c>
      <c r="B37" s="91"/>
      <c r="C37" s="27"/>
    </row>
    <row r="38" spans="1:3" s="28" customFormat="1" ht="15.75" x14ac:dyDescent="0.25">
      <c r="A38" s="91" t="s">
        <v>255</v>
      </c>
      <c r="B38" s="91"/>
      <c r="C38" s="27"/>
    </row>
    <row r="39" spans="1:3" s="28" customFormat="1" ht="15.75" x14ac:dyDescent="0.25">
      <c r="A39" s="91" t="s">
        <v>256</v>
      </c>
      <c r="B39" s="91"/>
      <c r="C39" s="27"/>
    </row>
    <row r="40" spans="1:3" s="28" customFormat="1" ht="15.75" x14ac:dyDescent="0.25">
      <c r="A40" s="29"/>
      <c r="B40" s="29"/>
      <c r="C40" s="27"/>
    </row>
    <row r="41" spans="1:3" s="33" customFormat="1" ht="15.75" x14ac:dyDescent="0.25">
      <c r="A41" s="30"/>
      <c r="B41" s="31" t="s">
        <v>258</v>
      </c>
      <c r="C41" s="32">
        <v>611684.77839999984</v>
      </c>
    </row>
    <row r="42" spans="1:3" s="18" customFormat="1" ht="15.75" x14ac:dyDescent="0.25">
      <c r="A42" s="36"/>
      <c r="B42" s="51" t="s">
        <v>44</v>
      </c>
      <c r="C42" s="36"/>
    </row>
    <row r="43" spans="1:3" s="18" customFormat="1" ht="15.75" x14ac:dyDescent="0.25">
      <c r="A43" s="34" t="s">
        <v>45</v>
      </c>
      <c r="B43" s="35" t="s">
        <v>46</v>
      </c>
      <c r="C43" s="52">
        <v>55653.48</v>
      </c>
    </row>
    <row r="44" spans="1:3" s="18" customFormat="1" ht="15.75" x14ac:dyDescent="0.25">
      <c r="A44" s="34"/>
      <c r="B44" s="35" t="s">
        <v>47</v>
      </c>
      <c r="C44" s="52">
        <v>50182.464000000014</v>
      </c>
    </row>
    <row r="45" spans="1:3" s="18" customFormat="1" ht="15.75" x14ac:dyDescent="0.25">
      <c r="A45" s="36" t="s">
        <v>48</v>
      </c>
      <c r="B45" s="35" t="s">
        <v>49</v>
      </c>
      <c r="C45" s="52">
        <v>94173.192000000025</v>
      </c>
    </row>
    <row r="46" spans="1:3" s="18" customFormat="1" ht="15.75" x14ac:dyDescent="0.25">
      <c r="A46" s="36"/>
      <c r="B46" s="35" t="s">
        <v>50</v>
      </c>
      <c r="C46" s="52">
        <v>83948.855999999985</v>
      </c>
    </row>
    <row r="47" spans="1:3" s="18" customFormat="1" ht="31.5" x14ac:dyDescent="0.25">
      <c r="A47" s="36" t="s">
        <v>51</v>
      </c>
      <c r="B47" s="35" t="s">
        <v>52</v>
      </c>
      <c r="C47" s="52">
        <v>29136.997999999996</v>
      </c>
    </row>
    <row r="48" spans="1:3" s="18" customFormat="1" ht="15.75" x14ac:dyDescent="0.25">
      <c r="A48" s="34" t="s">
        <v>53</v>
      </c>
      <c r="B48" s="35" t="s">
        <v>54</v>
      </c>
      <c r="C48" s="52">
        <v>511.25199999999995</v>
      </c>
    </row>
    <row r="49" spans="1:3" s="18" customFormat="1" ht="15.75" x14ac:dyDescent="0.25">
      <c r="A49" s="34"/>
      <c r="B49" s="37" t="s">
        <v>55</v>
      </c>
      <c r="C49" s="53">
        <f>SUM(C43:C48)</f>
        <v>313606.24200000003</v>
      </c>
    </row>
    <row r="50" spans="1:3" s="18" customFormat="1" ht="15.75" x14ac:dyDescent="0.25">
      <c r="A50" s="34"/>
      <c r="B50" s="54" t="s">
        <v>56</v>
      </c>
      <c r="C50" s="52"/>
    </row>
    <row r="51" spans="1:3" s="18" customFormat="1" ht="15.75" x14ac:dyDescent="0.25">
      <c r="A51" s="34" t="s">
        <v>57</v>
      </c>
      <c r="B51" s="35" t="s">
        <v>58</v>
      </c>
      <c r="C51" s="52">
        <v>6129.6000000000013</v>
      </c>
    </row>
    <row r="52" spans="1:3" s="18" customFormat="1" ht="15.75" x14ac:dyDescent="0.25">
      <c r="A52" s="34" t="s">
        <v>59</v>
      </c>
      <c r="B52" s="35" t="s">
        <v>60</v>
      </c>
      <c r="C52" s="52">
        <v>10945.479999999998</v>
      </c>
    </row>
    <row r="53" spans="1:3" s="18" customFormat="1" ht="15.75" x14ac:dyDescent="0.25">
      <c r="A53" s="34" t="s">
        <v>61</v>
      </c>
      <c r="B53" s="35" t="s">
        <v>62</v>
      </c>
      <c r="C53" s="52">
        <v>73721.894400000019</v>
      </c>
    </row>
    <row r="54" spans="1:3" s="18" customFormat="1" ht="15.75" x14ac:dyDescent="0.25">
      <c r="A54" s="34" t="s">
        <v>63</v>
      </c>
      <c r="B54" s="35" t="s">
        <v>64</v>
      </c>
      <c r="C54" s="52">
        <v>1163.1999999999998</v>
      </c>
    </row>
    <row r="55" spans="1:3" s="18" customFormat="1" ht="15.75" x14ac:dyDescent="0.25">
      <c r="A55" s="34"/>
      <c r="B55" s="37" t="s">
        <v>65</v>
      </c>
      <c r="C55" s="53">
        <f>SUM(C51:C54)</f>
        <v>91960.174400000018</v>
      </c>
    </row>
    <row r="56" spans="1:3" s="18" customFormat="1" ht="15.75" x14ac:dyDescent="0.25">
      <c r="A56" s="34"/>
      <c r="B56" s="51" t="s">
        <v>66</v>
      </c>
      <c r="C56" s="52"/>
    </row>
    <row r="57" spans="1:3" s="18" customFormat="1" ht="15.75" x14ac:dyDescent="0.25">
      <c r="A57" s="34" t="s">
        <v>57</v>
      </c>
      <c r="B57" s="35" t="s">
        <v>67</v>
      </c>
      <c r="C57" s="52">
        <v>10126.61</v>
      </c>
    </row>
    <row r="58" spans="1:3" s="18" customFormat="1" ht="15.75" x14ac:dyDescent="0.25">
      <c r="A58" s="34"/>
      <c r="B58" s="35" t="s">
        <v>68</v>
      </c>
      <c r="C58" s="52">
        <v>1287.71</v>
      </c>
    </row>
    <row r="59" spans="1:3" s="18" customFormat="1" ht="15.75" x14ac:dyDescent="0.25">
      <c r="A59" s="55" t="s">
        <v>59</v>
      </c>
      <c r="B59" s="35" t="s">
        <v>69</v>
      </c>
      <c r="C59" s="52">
        <v>57174.656000000003</v>
      </c>
    </row>
    <row r="60" spans="1:3" s="18" customFormat="1" ht="15.75" x14ac:dyDescent="0.25">
      <c r="A60" s="55" t="s">
        <v>70</v>
      </c>
      <c r="B60" s="35" t="s">
        <v>71</v>
      </c>
      <c r="C60" s="52">
        <v>62450.543999999994</v>
      </c>
    </row>
    <row r="61" spans="1:3" s="18" customFormat="1" ht="15.75" x14ac:dyDescent="0.25">
      <c r="A61" s="55" t="s">
        <v>72</v>
      </c>
      <c r="B61" s="35" t="s">
        <v>73</v>
      </c>
      <c r="C61" s="52">
        <v>4852.8000000000011</v>
      </c>
    </row>
    <row r="62" spans="1:3" s="18" customFormat="1" ht="15.75" x14ac:dyDescent="0.25">
      <c r="A62" s="55"/>
      <c r="B62" s="35" t="s">
        <v>74</v>
      </c>
      <c r="C62" s="52">
        <v>37990.75</v>
      </c>
    </row>
    <row r="63" spans="1:3" s="18" customFormat="1" ht="15.75" x14ac:dyDescent="0.25">
      <c r="A63" s="55"/>
      <c r="B63" s="35" t="s">
        <v>75</v>
      </c>
      <c r="C63" s="52">
        <v>74074.53</v>
      </c>
    </row>
    <row r="64" spans="1:3" s="18" customFormat="1" ht="31.5" x14ac:dyDescent="0.25">
      <c r="A64" s="34" t="s">
        <v>76</v>
      </c>
      <c r="B64" s="35" t="s">
        <v>77</v>
      </c>
      <c r="C64" s="52">
        <v>27861.204000000002</v>
      </c>
    </row>
    <row r="65" spans="1:3" s="18" customFormat="1" ht="31.5" x14ac:dyDescent="0.25">
      <c r="A65" s="34" t="s">
        <v>63</v>
      </c>
      <c r="B65" s="35" t="s">
        <v>78</v>
      </c>
      <c r="C65" s="52">
        <v>4958.415</v>
      </c>
    </row>
    <row r="66" spans="1:3" s="18" customFormat="1" ht="31.5" x14ac:dyDescent="0.25">
      <c r="A66" s="34" t="s">
        <v>79</v>
      </c>
      <c r="B66" s="35" t="s">
        <v>80</v>
      </c>
      <c r="C66" s="52">
        <v>27813.239999999998</v>
      </c>
    </row>
    <row r="67" spans="1:3" s="20" customFormat="1" ht="15.75" x14ac:dyDescent="0.25">
      <c r="A67" s="39" t="s">
        <v>81</v>
      </c>
      <c r="B67" s="35" t="s">
        <v>82</v>
      </c>
      <c r="C67" s="56">
        <v>52601.343999999997</v>
      </c>
    </row>
    <row r="68" spans="1:3" s="18" customFormat="1" ht="15.75" x14ac:dyDescent="0.25">
      <c r="A68" s="34"/>
      <c r="B68" s="37" t="s">
        <v>83</v>
      </c>
      <c r="C68" s="53">
        <f>SUM(C57:C67)</f>
        <v>361191.80299999996</v>
      </c>
    </row>
    <row r="69" spans="1:3" s="18" customFormat="1" ht="15.75" x14ac:dyDescent="0.25">
      <c r="A69" s="34"/>
      <c r="B69" s="51" t="s">
        <v>84</v>
      </c>
      <c r="C69" s="52"/>
    </row>
    <row r="70" spans="1:3" s="18" customFormat="1" ht="31.5" x14ac:dyDescent="0.25">
      <c r="A70" s="34" t="s">
        <v>85</v>
      </c>
      <c r="B70" s="35" t="s">
        <v>86</v>
      </c>
      <c r="C70" s="52">
        <v>0</v>
      </c>
    </row>
    <row r="71" spans="1:3" s="18" customFormat="1" ht="15.75" x14ac:dyDescent="0.25">
      <c r="A71" s="34"/>
      <c r="B71" s="35" t="s">
        <v>87</v>
      </c>
      <c r="C71" s="52">
        <v>133052.5</v>
      </c>
    </row>
    <row r="72" spans="1:3" s="18" customFormat="1" ht="15.75" x14ac:dyDescent="0.25">
      <c r="A72" s="34"/>
      <c r="B72" s="35" t="s">
        <v>88</v>
      </c>
      <c r="C72" s="52">
        <v>39119.520000000004</v>
      </c>
    </row>
    <row r="73" spans="1:3" s="18" customFormat="1" ht="15.75" x14ac:dyDescent="0.25">
      <c r="A73" s="34"/>
      <c r="B73" s="35" t="s">
        <v>89</v>
      </c>
      <c r="C73" s="52">
        <v>1452.6599999999999</v>
      </c>
    </row>
    <row r="74" spans="1:3" s="18" customFormat="1" ht="15.75" x14ac:dyDescent="0.25">
      <c r="A74" s="34"/>
      <c r="B74" s="35" t="s">
        <v>90</v>
      </c>
      <c r="C74" s="52">
        <v>20725.980000000003</v>
      </c>
    </row>
    <row r="75" spans="1:3" s="18" customFormat="1" ht="15.75" x14ac:dyDescent="0.25">
      <c r="A75" s="34"/>
      <c r="B75" s="35" t="s">
        <v>91</v>
      </c>
      <c r="C75" s="52">
        <v>1084.26</v>
      </c>
    </row>
    <row r="76" spans="1:3" s="18" customFormat="1" ht="15.75" x14ac:dyDescent="0.25">
      <c r="A76" s="34" t="s">
        <v>92</v>
      </c>
      <c r="B76" s="35" t="s">
        <v>93</v>
      </c>
      <c r="C76" s="52">
        <v>7824.4699999999993</v>
      </c>
    </row>
    <row r="77" spans="1:3" s="18" customFormat="1" ht="15.75" x14ac:dyDescent="0.25">
      <c r="A77" s="34"/>
      <c r="B77" s="37" t="s">
        <v>83</v>
      </c>
      <c r="C77" s="53">
        <f>SUM(C70:C76)</f>
        <v>203259.39000000004</v>
      </c>
    </row>
    <row r="78" spans="1:3" s="18" customFormat="1" ht="15.75" x14ac:dyDescent="0.25">
      <c r="A78" s="34"/>
      <c r="B78" s="51" t="s">
        <v>94</v>
      </c>
      <c r="C78" s="52"/>
    </row>
    <row r="79" spans="1:3" s="18" customFormat="1" ht="31.5" x14ac:dyDescent="0.25">
      <c r="A79" s="34" t="s">
        <v>95</v>
      </c>
      <c r="B79" s="35" t="s">
        <v>96</v>
      </c>
      <c r="C79" s="52">
        <v>20965.797000000002</v>
      </c>
    </row>
    <row r="80" spans="1:3" s="18" customFormat="1" ht="31.5" x14ac:dyDescent="0.25">
      <c r="A80" s="34" t="s">
        <v>97</v>
      </c>
      <c r="B80" s="35" t="s">
        <v>98</v>
      </c>
      <c r="C80" s="52">
        <v>83863.188000000009</v>
      </c>
    </row>
    <row r="81" spans="1:3" s="18" customFormat="1" ht="47.25" x14ac:dyDescent="0.25">
      <c r="A81" s="34" t="s">
        <v>99</v>
      </c>
      <c r="B81" s="35" t="s">
        <v>100</v>
      </c>
      <c r="C81" s="52">
        <v>62897.391000000003</v>
      </c>
    </row>
    <row r="82" spans="1:3" s="18" customFormat="1" ht="31.5" x14ac:dyDescent="0.25">
      <c r="A82" s="34" t="s">
        <v>101</v>
      </c>
      <c r="B82" s="35" t="s">
        <v>102</v>
      </c>
      <c r="C82" s="52">
        <v>53147.864000000001</v>
      </c>
    </row>
    <row r="83" spans="1:3" s="18" customFormat="1" ht="15.75" x14ac:dyDescent="0.25">
      <c r="A83" s="34"/>
      <c r="B83" s="37" t="s">
        <v>103</v>
      </c>
      <c r="C83" s="53">
        <f>SUM(C79:C82)</f>
        <v>220874.24000000002</v>
      </c>
    </row>
    <row r="84" spans="1:3" s="18" customFormat="1" ht="39.75" customHeight="1" x14ac:dyDescent="0.25">
      <c r="A84" s="38" t="s">
        <v>104</v>
      </c>
      <c r="B84" s="37" t="s">
        <v>105</v>
      </c>
      <c r="C84" s="52">
        <v>107676.19200000002</v>
      </c>
    </row>
    <row r="85" spans="1:3" s="18" customFormat="1" ht="15.75" x14ac:dyDescent="0.25">
      <c r="A85" s="38" t="s">
        <v>106</v>
      </c>
      <c r="B85" s="37" t="s">
        <v>107</v>
      </c>
      <c r="C85" s="52">
        <v>30025.092000000001</v>
      </c>
    </row>
    <row r="86" spans="1:3" s="18" customFormat="1" ht="15.75" x14ac:dyDescent="0.25">
      <c r="A86" s="38"/>
      <c r="B86" s="37" t="s">
        <v>108</v>
      </c>
      <c r="C86" s="53">
        <f>SUM(C84:C85)</f>
        <v>137701.28400000001</v>
      </c>
    </row>
    <row r="87" spans="1:3" s="18" customFormat="1" ht="15.75" x14ac:dyDescent="0.25">
      <c r="A87" s="38" t="s">
        <v>109</v>
      </c>
      <c r="B87" s="37" t="s">
        <v>110</v>
      </c>
      <c r="C87" s="53">
        <v>3575.1</v>
      </c>
    </row>
    <row r="88" spans="1:3" s="18" customFormat="1" ht="15.75" x14ac:dyDescent="0.25">
      <c r="A88" s="38" t="s">
        <v>111</v>
      </c>
      <c r="B88" s="37" t="s">
        <v>112</v>
      </c>
      <c r="C88" s="53">
        <v>1903.2150000000001</v>
      </c>
    </row>
    <row r="89" spans="1:3" s="18" customFormat="1" ht="15.75" x14ac:dyDescent="0.25">
      <c r="A89" s="38"/>
      <c r="B89" s="31" t="s">
        <v>113</v>
      </c>
      <c r="C89" s="52"/>
    </row>
    <row r="90" spans="1:3" s="18" customFormat="1" ht="15.75" x14ac:dyDescent="0.25">
      <c r="A90" s="34" t="s">
        <v>114</v>
      </c>
      <c r="B90" s="35" t="s">
        <v>115</v>
      </c>
      <c r="C90" s="52">
        <v>5368.44</v>
      </c>
    </row>
    <row r="91" spans="1:3" s="18" customFormat="1" ht="15.75" x14ac:dyDescent="0.25">
      <c r="A91" s="34" t="s">
        <v>116</v>
      </c>
      <c r="B91" s="35" t="s">
        <v>117</v>
      </c>
      <c r="C91" s="52">
        <v>4045.1999999999994</v>
      </c>
    </row>
    <row r="92" spans="1:3" s="18" customFormat="1" ht="31.5" x14ac:dyDescent="0.25">
      <c r="A92" s="34" t="s">
        <v>118</v>
      </c>
      <c r="B92" s="35" t="s">
        <v>119</v>
      </c>
      <c r="C92" s="52">
        <v>3938.52</v>
      </c>
    </row>
    <row r="93" spans="1:3" s="18" customFormat="1" ht="31.5" x14ac:dyDescent="0.25">
      <c r="A93" s="34" t="s">
        <v>120</v>
      </c>
      <c r="B93" s="35" t="s">
        <v>121</v>
      </c>
      <c r="C93" s="52">
        <v>3938.52</v>
      </c>
    </row>
    <row r="94" spans="1:3" s="18" customFormat="1" ht="31.5" x14ac:dyDescent="0.25">
      <c r="A94" s="34" t="s">
        <v>122</v>
      </c>
      <c r="B94" s="35" t="s">
        <v>123</v>
      </c>
      <c r="C94" s="52">
        <v>23631.119999999995</v>
      </c>
    </row>
    <row r="95" spans="1:3" s="18" customFormat="1" ht="15.75" x14ac:dyDescent="0.25">
      <c r="A95" s="34"/>
      <c r="B95" s="37" t="s">
        <v>125</v>
      </c>
      <c r="C95" s="53">
        <f>SUM(C90:C94)</f>
        <v>40921.799999999996</v>
      </c>
    </row>
    <row r="96" spans="1:3" s="20" customFormat="1" ht="15.75" x14ac:dyDescent="0.25">
      <c r="A96" s="39"/>
      <c r="B96" s="31" t="s">
        <v>126</v>
      </c>
      <c r="C96" s="56"/>
    </row>
    <row r="97" spans="1:3" s="20" customFormat="1" ht="15.75" x14ac:dyDescent="0.25">
      <c r="A97" s="39" t="s">
        <v>127</v>
      </c>
      <c r="B97" s="37" t="s">
        <v>128</v>
      </c>
      <c r="C97" s="56">
        <v>0</v>
      </c>
    </row>
    <row r="98" spans="1:3" s="21" customFormat="1" ht="28.5" customHeight="1" x14ac:dyDescent="0.25">
      <c r="A98" s="39"/>
      <c r="B98" s="40" t="s">
        <v>129</v>
      </c>
      <c r="C98" s="56">
        <v>6852</v>
      </c>
    </row>
    <row r="99" spans="1:3" s="21" customFormat="1" ht="15.75" x14ac:dyDescent="0.25">
      <c r="A99" s="39"/>
      <c r="B99" s="41" t="s">
        <v>130</v>
      </c>
      <c r="C99" s="56">
        <v>28800</v>
      </c>
    </row>
    <row r="100" spans="1:3" s="21" customFormat="1" ht="15.75" x14ac:dyDescent="0.25">
      <c r="A100" s="39"/>
      <c r="B100" s="41" t="s">
        <v>131</v>
      </c>
      <c r="C100" s="56">
        <v>31200</v>
      </c>
    </row>
    <row r="101" spans="1:3" s="21" customFormat="1" ht="15.75" x14ac:dyDescent="0.25">
      <c r="A101" s="39"/>
      <c r="B101" s="41" t="s">
        <v>132</v>
      </c>
      <c r="C101" s="56">
        <v>30000</v>
      </c>
    </row>
    <row r="102" spans="1:3" s="21" customFormat="1" ht="15.75" x14ac:dyDescent="0.25">
      <c r="A102" s="39"/>
      <c r="B102" s="41" t="s">
        <v>133</v>
      </c>
      <c r="C102" s="56">
        <v>31200</v>
      </c>
    </row>
    <row r="103" spans="1:3" s="21" customFormat="1" ht="15.75" x14ac:dyDescent="0.25">
      <c r="A103" s="39"/>
      <c r="B103" s="41" t="s">
        <v>134</v>
      </c>
      <c r="C103" s="56">
        <v>30000</v>
      </c>
    </row>
    <row r="104" spans="1:3" s="21" customFormat="1" ht="15.75" x14ac:dyDescent="0.25">
      <c r="A104" s="39"/>
      <c r="B104" s="42" t="s">
        <v>135</v>
      </c>
      <c r="C104" s="56">
        <v>0</v>
      </c>
    </row>
    <row r="105" spans="1:3" s="21" customFormat="1" ht="31.5" x14ac:dyDescent="0.25">
      <c r="A105" s="43"/>
      <c r="B105" s="40" t="s">
        <v>136</v>
      </c>
      <c r="C105" s="56">
        <v>0</v>
      </c>
    </row>
    <row r="106" spans="1:3" s="21" customFormat="1" ht="56.25" customHeight="1" x14ac:dyDescent="0.25">
      <c r="A106" s="43"/>
      <c r="B106" s="40" t="s">
        <v>137</v>
      </c>
      <c r="C106" s="56">
        <v>4958.68</v>
      </c>
    </row>
    <row r="107" spans="1:3" s="21" customFormat="1" ht="15.75" x14ac:dyDescent="0.25">
      <c r="A107" s="43"/>
      <c r="B107" s="42" t="s">
        <v>138</v>
      </c>
      <c r="C107" s="56">
        <v>2100</v>
      </c>
    </row>
    <row r="108" spans="1:3" s="21" customFormat="1" ht="15.75" x14ac:dyDescent="0.25">
      <c r="A108" s="43"/>
      <c r="B108" s="40" t="s">
        <v>139</v>
      </c>
      <c r="C108" s="56">
        <v>1713</v>
      </c>
    </row>
    <row r="109" spans="1:3" s="21" customFormat="1" ht="31.5" x14ac:dyDescent="0.25">
      <c r="A109" s="39" t="s">
        <v>140</v>
      </c>
      <c r="B109" s="37" t="s">
        <v>141</v>
      </c>
      <c r="C109" s="56">
        <v>0</v>
      </c>
    </row>
    <row r="110" spans="1:3" s="21" customFormat="1" ht="23.25" customHeight="1" x14ac:dyDescent="0.25">
      <c r="A110" s="43"/>
      <c r="B110" s="42" t="s">
        <v>142</v>
      </c>
      <c r="C110" s="56"/>
    </row>
    <row r="111" spans="1:3" s="21" customFormat="1" ht="15.75" x14ac:dyDescent="0.25">
      <c r="A111" s="43"/>
      <c r="B111" s="42" t="s">
        <v>143</v>
      </c>
      <c r="C111" s="56"/>
    </row>
    <row r="112" spans="1:3" s="21" customFormat="1" ht="15.75" x14ac:dyDescent="0.25">
      <c r="A112" s="42"/>
      <c r="B112" s="44" t="s">
        <v>144</v>
      </c>
      <c r="C112" s="56">
        <v>0</v>
      </c>
    </row>
    <row r="113" spans="1:3" s="21" customFormat="1" ht="15.75" x14ac:dyDescent="0.25">
      <c r="A113" s="45" t="s">
        <v>145</v>
      </c>
      <c r="B113" s="40" t="s">
        <v>146</v>
      </c>
      <c r="C113" s="56">
        <v>996.96</v>
      </c>
    </row>
    <row r="114" spans="1:3" s="21" customFormat="1" ht="15.75" x14ac:dyDescent="0.25">
      <c r="A114" s="45" t="s">
        <v>147</v>
      </c>
      <c r="B114" s="40" t="s">
        <v>148</v>
      </c>
      <c r="C114" s="56">
        <v>996.96</v>
      </c>
    </row>
    <row r="115" spans="1:3" s="21" customFormat="1" ht="15.75" x14ac:dyDescent="0.25">
      <c r="A115" s="45" t="s">
        <v>149</v>
      </c>
      <c r="B115" s="40" t="s">
        <v>150</v>
      </c>
      <c r="C115" s="56">
        <v>1993.92</v>
      </c>
    </row>
    <row r="116" spans="1:3" s="21" customFormat="1" ht="15.75" x14ac:dyDescent="0.25">
      <c r="A116" s="45" t="s">
        <v>11</v>
      </c>
      <c r="B116" s="46" t="s">
        <v>151</v>
      </c>
      <c r="C116" s="56"/>
    </row>
    <row r="117" spans="1:3" s="21" customFormat="1" ht="15.75" x14ac:dyDescent="0.25">
      <c r="A117" s="45" t="s">
        <v>13</v>
      </c>
      <c r="B117" s="40" t="s">
        <v>152</v>
      </c>
      <c r="C117" s="56"/>
    </row>
    <row r="118" spans="1:3" s="21" customFormat="1" ht="15.75" x14ac:dyDescent="0.25">
      <c r="A118" s="42"/>
      <c r="B118" s="57" t="s">
        <v>153</v>
      </c>
      <c r="C118" s="56">
        <v>0</v>
      </c>
    </row>
    <row r="119" spans="1:3" s="21" customFormat="1" ht="15.75" x14ac:dyDescent="0.25">
      <c r="A119" s="45" t="s">
        <v>145</v>
      </c>
      <c r="B119" s="46" t="s">
        <v>154</v>
      </c>
      <c r="C119" s="56">
        <v>1031.6400000000001</v>
      </c>
    </row>
    <row r="120" spans="1:3" s="21" customFormat="1" ht="15.75" x14ac:dyDescent="0.25">
      <c r="A120" s="45" t="s">
        <v>147</v>
      </c>
      <c r="B120" s="46" t="s">
        <v>155</v>
      </c>
      <c r="C120" s="56">
        <v>996.96</v>
      </c>
    </row>
    <row r="121" spans="1:3" s="21" customFormat="1" ht="15.75" x14ac:dyDescent="0.25">
      <c r="A121" s="45" t="s">
        <v>149</v>
      </c>
      <c r="B121" s="46" t="s">
        <v>156</v>
      </c>
      <c r="C121" s="56">
        <v>433.78</v>
      </c>
    </row>
    <row r="122" spans="1:3" s="21" customFormat="1" ht="15.75" x14ac:dyDescent="0.25">
      <c r="A122" s="45" t="s">
        <v>11</v>
      </c>
      <c r="B122" s="40" t="s">
        <v>157</v>
      </c>
      <c r="C122" s="56">
        <v>76.45</v>
      </c>
    </row>
    <row r="123" spans="1:3" s="21" customFormat="1" ht="15.75" x14ac:dyDescent="0.25">
      <c r="A123" s="45" t="s">
        <v>13</v>
      </c>
      <c r="B123" s="40" t="s">
        <v>158</v>
      </c>
      <c r="C123" s="56">
        <v>203.77</v>
      </c>
    </row>
    <row r="124" spans="1:3" s="21" customFormat="1" ht="15.75" x14ac:dyDescent="0.25">
      <c r="A124" s="45" t="s">
        <v>17</v>
      </c>
      <c r="B124" s="40" t="s">
        <v>151</v>
      </c>
      <c r="C124" s="56"/>
    </row>
    <row r="125" spans="1:3" s="21" customFormat="1" ht="15.75" x14ac:dyDescent="0.25">
      <c r="A125" s="45"/>
      <c r="B125" s="40" t="s">
        <v>159</v>
      </c>
      <c r="C125" s="56">
        <v>792.64</v>
      </c>
    </row>
    <row r="126" spans="1:3" s="21" customFormat="1" ht="15.75" x14ac:dyDescent="0.25">
      <c r="A126" s="45"/>
      <c r="B126" s="44" t="s">
        <v>160</v>
      </c>
      <c r="C126" s="56">
        <v>0</v>
      </c>
    </row>
    <row r="127" spans="1:3" s="21" customFormat="1" ht="15.75" x14ac:dyDescent="0.25">
      <c r="A127" s="45" t="s">
        <v>145</v>
      </c>
      <c r="B127" s="40" t="s">
        <v>161</v>
      </c>
      <c r="C127" s="56">
        <v>2106.3200000000002</v>
      </c>
    </row>
    <row r="128" spans="1:3" s="21" customFormat="1" ht="15.75" x14ac:dyDescent="0.25">
      <c r="A128" s="45" t="s">
        <v>147</v>
      </c>
      <c r="B128" s="40" t="s">
        <v>152</v>
      </c>
      <c r="C128" s="56"/>
    </row>
    <row r="129" spans="1:3" s="21" customFormat="1" ht="15.75" x14ac:dyDescent="0.25">
      <c r="A129" s="45"/>
      <c r="B129" s="47" t="s">
        <v>162</v>
      </c>
      <c r="C129" s="56">
        <v>0</v>
      </c>
    </row>
    <row r="130" spans="1:3" s="21" customFormat="1" ht="15.75" x14ac:dyDescent="0.25">
      <c r="A130" s="45" t="s">
        <v>145</v>
      </c>
      <c r="B130" s="42" t="s">
        <v>163</v>
      </c>
      <c r="C130" s="56">
        <v>996.96</v>
      </c>
    </row>
    <row r="131" spans="1:3" s="21" customFormat="1" ht="15.75" x14ac:dyDescent="0.25">
      <c r="A131" s="45" t="s">
        <v>147</v>
      </c>
      <c r="B131" s="42" t="s">
        <v>164</v>
      </c>
      <c r="C131" s="56">
        <v>76.45</v>
      </c>
    </row>
    <row r="132" spans="1:3" s="21" customFormat="1" ht="15.75" x14ac:dyDescent="0.25">
      <c r="A132" s="45" t="s">
        <v>149</v>
      </c>
      <c r="B132" s="42" t="s">
        <v>165</v>
      </c>
      <c r="C132" s="56">
        <v>216.89</v>
      </c>
    </row>
    <row r="133" spans="1:3" s="21" customFormat="1" ht="15.75" x14ac:dyDescent="0.25">
      <c r="A133" s="45" t="s">
        <v>11</v>
      </c>
      <c r="B133" s="42" t="s">
        <v>166</v>
      </c>
      <c r="C133" s="56">
        <v>259.32</v>
      </c>
    </row>
    <row r="134" spans="1:3" s="21" customFormat="1" ht="15.75" x14ac:dyDescent="0.25">
      <c r="A134" s="45" t="s">
        <v>13</v>
      </c>
      <c r="B134" s="40" t="s">
        <v>167</v>
      </c>
      <c r="C134" s="56">
        <v>76.45</v>
      </c>
    </row>
    <row r="135" spans="1:3" s="21" customFormat="1" ht="15.75" x14ac:dyDescent="0.25">
      <c r="A135" s="45" t="s">
        <v>17</v>
      </c>
      <c r="B135" s="40" t="s">
        <v>148</v>
      </c>
      <c r="C135" s="56">
        <v>996.96</v>
      </c>
    </row>
    <row r="136" spans="1:3" s="21" customFormat="1" ht="15.75" x14ac:dyDescent="0.25">
      <c r="A136" s="45" t="s">
        <v>20</v>
      </c>
      <c r="B136" s="40" t="s">
        <v>152</v>
      </c>
      <c r="C136" s="56"/>
    </row>
    <row r="137" spans="1:3" s="21" customFormat="1" ht="15.75" x14ac:dyDescent="0.25">
      <c r="A137" s="45" t="s">
        <v>24</v>
      </c>
      <c r="B137" s="40" t="s">
        <v>151</v>
      </c>
      <c r="C137" s="56"/>
    </row>
    <row r="138" spans="1:3" s="21" customFormat="1" ht="15.75" x14ac:dyDescent="0.25">
      <c r="A138" s="45"/>
      <c r="B138" s="40" t="s">
        <v>168</v>
      </c>
      <c r="C138" s="56">
        <v>2121.2199999999998</v>
      </c>
    </row>
    <row r="139" spans="1:3" s="21" customFormat="1" ht="15.75" x14ac:dyDescent="0.25">
      <c r="A139" s="45"/>
      <c r="B139" s="40" t="s">
        <v>169</v>
      </c>
      <c r="C139" s="56"/>
    </row>
    <row r="140" spans="1:3" s="21" customFormat="1" ht="15.75" x14ac:dyDescent="0.25">
      <c r="A140" s="45"/>
      <c r="B140" s="40" t="s">
        <v>170</v>
      </c>
      <c r="C140" s="56">
        <v>3978.87</v>
      </c>
    </row>
    <row r="141" spans="1:3" s="21" customFormat="1" ht="31.5" x14ac:dyDescent="0.25">
      <c r="A141" s="45"/>
      <c r="B141" s="40" t="s">
        <v>171</v>
      </c>
      <c r="C141" s="56"/>
    </row>
    <row r="142" spans="1:3" s="21" customFormat="1" ht="15.75" x14ac:dyDescent="0.25">
      <c r="A142" s="45"/>
      <c r="B142" s="40" t="s">
        <v>172</v>
      </c>
      <c r="C142" s="56">
        <v>18790.96</v>
      </c>
    </row>
    <row r="143" spans="1:3" s="21" customFormat="1" ht="15.75" x14ac:dyDescent="0.25">
      <c r="A143" s="45"/>
      <c r="B143" s="40" t="s">
        <v>173</v>
      </c>
      <c r="C143" s="56"/>
    </row>
    <row r="144" spans="1:3" s="21" customFormat="1" ht="15.75" x14ac:dyDescent="0.25">
      <c r="A144" s="48"/>
      <c r="B144" s="40" t="s">
        <v>174</v>
      </c>
      <c r="C144" s="56">
        <v>996.96</v>
      </c>
    </row>
    <row r="145" spans="1:3" s="21" customFormat="1" ht="15.75" x14ac:dyDescent="0.25">
      <c r="A145" s="48"/>
      <c r="B145" s="40" t="s">
        <v>151</v>
      </c>
      <c r="C145" s="56"/>
    </row>
    <row r="146" spans="1:3" s="21" customFormat="1" ht="15.75" x14ac:dyDescent="0.25">
      <c r="A146" s="48"/>
      <c r="B146" s="40" t="s">
        <v>175</v>
      </c>
      <c r="C146" s="56">
        <v>3181.83</v>
      </c>
    </row>
    <row r="147" spans="1:3" s="21" customFormat="1" ht="15.75" x14ac:dyDescent="0.25">
      <c r="A147" s="48"/>
      <c r="B147" s="40" t="s">
        <v>152</v>
      </c>
      <c r="C147" s="56"/>
    </row>
    <row r="148" spans="1:3" s="21" customFormat="1" ht="15.75" x14ac:dyDescent="0.25">
      <c r="A148" s="48"/>
      <c r="B148" s="40" t="s">
        <v>176</v>
      </c>
      <c r="C148" s="56">
        <v>0</v>
      </c>
    </row>
    <row r="149" spans="1:3" s="21" customFormat="1" ht="15.75" x14ac:dyDescent="0.25">
      <c r="A149" s="48"/>
      <c r="B149" s="44" t="s">
        <v>177</v>
      </c>
      <c r="C149" s="56">
        <v>0</v>
      </c>
    </row>
    <row r="150" spans="1:3" s="21" customFormat="1" ht="31.5" x14ac:dyDescent="0.25">
      <c r="A150" s="48" t="s">
        <v>145</v>
      </c>
      <c r="B150" s="40" t="s">
        <v>178</v>
      </c>
      <c r="C150" s="56">
        <v>1541.84</v>
      </c>
    </row>
    <row r="151" spans="1:3" s="21" customFormat="1" ht="15.75" x14ac:dyDescent="0.25">
      <c r="A151" s="48" t="s">
        <v>147</v>
      </c>
      <c r="B151" s="40" t="s">
        <v>179</v>
      </c>
      <c r="C151" s="56">
        <v>564.88</v>
      </c>
    </row>
    <row r="152" spans="1:3" s="21" customFormat="1" ht="15.75" x14ac:dyDescent="0.25">
      <c r="A152" s="48" t="s">
        <v>149</v>
      </c>
      <c r="B152" s="40" t="s">
        <v>180</v>
      </c>
      <c r="C152" s="56">
        <v>558</v>
      </c>
    </row>
    <row r="153" spans="1:3" s="21" customFormat="1" ht="15.75" x14ac:dyDescent="0.25">
      <c r="A153" s="48" t="s">
        <v>11</v>
      </c>
      <c r="B153" s="40" t="s">
        <v>181</v>
      </c>
      <c r="C153" s="56">
        <v>184.22</v>
      </c>
    </row>
    <row r="154" spans="1:3" s="21" customFormat="1" ht="15.75" x14ac:dyDescent="0.25">
      <c r="A154" s="48" t="s">
        <v>13</v>
      </c>
      <c r="B154" s="40" t="s">
        <v>182</v>
      </c>
      <c r="C154" s="56">
        <v>76.45</v>
      </c>
    </row>
    <row r="155" spans="1:3" s="21" customFormat="1" ht="15.75" x14ac:dyDescent="0.25">
      <c r="A155" s="48" t="s">
        <v>17</v>
      </c>
      <c r="B155" s="40" t="s">
        <v>183</v>
      </c>
      <c r="C155" s="56">
        <v>76.45</v>
      </c>
    </row>
    <row r="156" spans="1:3" s="21" customFormat="1" ht="15.75" x14ac:dyDescent="0.25">
      <c r="A156" s="48" t="s">
        <v>20</v>
      </c>
      <c r="B156" s="40" t="s">
        <v>151</v>
      </c>
      <c r="C156" s="56"/>
    </row>
    <row r="157" spans="1:3" s="21" customFormat="1" ht="15.75" x14ac:dyDescent="0.25">
      <c r="A157" s="48" t="s">
        <v>24</v>
      </c>
      <c r="B157" s="40" t="s">
        <v>152</v>
      </c>
      <c r="C157" s="56"/>
    </row>
    <row r="158" spans="1:3" s="21" customFormat="1" ht="15.75" x14ac:dyDescent="0.25">
      <c r="A158" s="48"/>
      <c r="B158" s="44" t="s">
        <v>184</v>
      </c>
      <c r="C158" s="56">
        <v>0</v>
      </c>
    </row>
    <row r="159" spans="1:3" s="21" customFormat="1" ht="15.75" x14ac:dyDescent="0.25">
      <c r="A159" s="48" t="s">
        <v>145</v>
      </c>
      <c r="B159" s="40" t="s">
        <v>185</v>
      </c>
      <c r="C159" s="56">
        <v>200.26</v>
      </c>
    </row>
    <row r="160" spans="1:3" s="21" customFormat="1" ht="15.75" x14ac:dyDescent="0.25">
      <c r="A160" s="48" t="s">
        <v>147</v>
      </c>
      <c r="B160" s="40" t="s">
        <v>186</v>
      </c>
      <c r="C160" s="56">
        <v>578.18999999999994</v>
      </c>
    </row>
    <row r="161" spans="1:3" s="21" customFormat="1" ht="15.75" x14ac:dyDescent="0.25">
      <c r="A161" s="48" t="s">
        <v>149</v>
      </c>
      <c r="B161" s="40" t="s">
        <v>187</v>
      </c>
      <c r="C161" s="56">
        <v>916.39</v>
      </c>
    </row>
    <row r="162" spans="1:3" s="21" customFormat="1" ht="15.75" x14ac:dyDescent="0.25">
      <c r="A162" s="48" t="s">
        <v>11</v>
      </c>
      <c r="B162" s="40" t="s">
        <v>188</v>
      </c>
      <c r="C162" s="56">
        <v>292.47000000000003</v>
      </c>
    </row>
    <row r="163" spans="1:3" s="21" customFormat="1" ht="17.25" customHeight="1" x14ac:dyDescent="0.25">
      <c r="A163" s="48" t="s">
        <v>13</v>
      </c>
      <c r="B163" s="40" t="s">
        <v>189</v>
      </c>
      <c r="C163" s="56"/>
    </row>
    <row r="164" spans="1:3" s="21" customFormat="1" ht="15.75" x14ac:dyDescent="0.25">
      <c r="A164" s="45"/>
      <c r="B164" s="44" t="s">
        <v>190</v>
      </c>
      <c r="C164" s="56">
        <v>0</v>
      </c>
    </row>
    <row r="165" spans="1:3" s="21" customFormat="1" ht="15.75" x14ac:dyDescent="0.25">
      <c r="A165" s="45" t="s">
        <v>145</v>
      </c>
      <c r="B165" s="40" t="s">
        <v>191</v>
      </c>
      <c r="C165" s="56">
        <v>763.86</v>
      </c>
    </row>
    <row r="166" spans="1:3" s="21" customFormat="1" ht="15.75" x14ac:dyDescent="0.25">
      <c r="A166" s="45" t="s">
        <v>147</v>
      </c>
      <c r="B166" s="40" t="s">
        <v>150</v>
      </c>
      <c r="C166" s="56">
        <v>996.96</v>
      </c>
    </row>
    <row r="167" spans="1:3" s="21" customFormat="1" ht="15.75" x14ac:dyDescent="0.25">
      <c r="A167" s="45" t="s">
        <v>149</v>
      </c>
      <c r="B167" s="40" t="s">
        <v>192</v>
      </c>
      <c r="C167" s="56">
        <v>234.53</v>
      </c>
    </row>
    <row r="168" spans="1:3" s="21" customFormat="1" ht="15.75" x14ac:dyDescent="0.25">
      <c r="A168" s="45" t="s">
        <v>11</v>
      </c>
      <c r="B168" s="40" t="s">
        <v>193</v>
      </c>
      <c r="C168" s="56">
        <v>77.14</v>
      </c>
    </row>
    <row r="169" spans="1:3" s="21" customFormat="1" ht="15.75" x14ac:dyDescent="0.25">
      <c r="A169" s="45" t="s">
        <v>13</v>
      </c>
      <c r="B169" s="40" t="s">
        <v>194</v>
      </c>
      <c r="C169" s="56">
        <v>308.19</v>
      </c>
    </row>
    <row r="170" spans="1:3" s="21" customFormat="1" ht="15.75" x14ac:dyDescent="0.25">
      <c r="A170" s="45" t="s">
        <v>17</v>
      </c>
      <c r="B170" s="40" t="s">
        <v>195</v>
      </c>
      <c r="C170" s="56"/>
    </row>
    <row r="171" spans="1:3" s="21" customFormat="1" ht="15.75" x14ac:dyDescent="0.25">
      <c r="A171" s="45" t="s">
        <v>20</v>
      </c>
      <c r="B171" s="40" t="s">
        <v>152</v>
      </c>
      <c r="C171" s="56"/>
    </row>
    <row r="172" spans="1:3" s="21" customFormat="1" ht="15.75" x14ac:dyDescent="0.25">
      <c r="A172" s="39" t="s">
        <v>196</v>
      </c>
      <c r="B172" s="37" t="s">
        <v>197</v>
      </c>
      <c r="C172" s="56">
        <v>0</v>
      </c>
    </row>
    <row r="173" spans="1:3" s="21" customFormat="1" ht="15.75" x14ac:dyDescent="0.25">
      <c r="A173" s="39"/>
      <c r="B173" s="40" t="s">
        <v>198</v>
      </c>
      <c r="C173" s="56">
        <v>263.89999999999998</v>
      </c>
    </row>
    <row r="174" spans="1:3" s="21" customFormat="1" ht="15.75" x14ac:dyDescent="0.25">
      <c r="A174" s="39"/>
      <c r="B174" s="40" t="s">
        <v>199</v>
      </c>
      <c r="C174" s="56">
        <v>388.99</v>
      </c>
    </row>
    <row r="175" spans="1:3" s="21" customFormat="1" ht="15.75" x14ac:dyDescent="0.25">
      <c r="A175" s="39"/>
      <c r="B175" s="40" t="s">
        <v>200</v>
      </c>
      <c r="C175" s="56"/>
    </row>
    <row r="176" spans="1:3" s="21" customFormat="1" ht="18" customHeight="1" x14ac:dyDescent="0.25">
      <c r="A176" s="39"/>
      <c r="B176" s="40" t="s">
        <v>201</v>
      </c>
      <c r="C176" s="56"/>
    </row>
    <row r="177" spans="1:3" s="21" customFormat="1" ht="15.75" x14ac:dyDescent="0.25">
      <c r="A177" s="39"/>
      <c r="B177" s="40" t="s">
        <v>202</v>
      </c>
      <c r="C177" s="56">
        <v>220.68</v>
      </c>
    </row>
    <row r="178" spans="1:3" s="21" customFormat="1" ht="15.75" x14ac:dyDescent="0.25">
      <c r="A178" s="39"/>
      <c r="B178" s="40" t="s">
        <v>203</v>
      </c>
      <c r="C178" s="56">
        <v>3337.9399999999996</v>
      </c>
    </row>
    <row r="179" spans="1:3" s="21" customFormat="1" ht="15.75" x14ac:dyDescent="0.25">
      <c r="A179" s="39"/>
      <c r="B179" s="40" t="s">
        <v>204</v>
      </c>
      <c r="C179" s="56">
        <v>746.35235999999998</v>
      </c>
    </row>
    <row r="180" spans="1:3" s="21" customFormat="1" ht="31.5" x14ac:dyDescent="0.25">
      <c r="A180" s="39"/>
      <c r="B180" s="40" t="s">
        <v>205</v>
      </c>
      <c r="C180" s="56">
        <v>574.39</v>
      </c>
    </row>
    <row r="181" spans="1:3" s="21" customFormat="1" ht="15.75" x14ac:dyDescent="0.25">
      <c r="A181" s="39"/>
      <c r="B181" s="41" t="s">
        <v>206</v>
      </c>
      <c r="C181" s="56">
        <v>2949.68</v>
      </c>
    </row>
    <row r="182" spans="1:3" s="21" customFormat="1" ht="15.75" x14ac:dyDescent="0.25">
      <c r="A182" s="39"/>
      <c r="B182" s="41" t="s">
        <v>207</v>
      </c>
      <c r="C182" s="56">
        <v>0</v>
      </c>
    </row>
    <row r="183" spans="1:3" s="21" customFormat="1" ht="15.75" x14ac:dyDescent="0.25">
      <c r="A183" s="39"/>
      <c r="B183" s="41" t="s">
        <v>208</v>
      </c>
      <c r="C183" s="56">
        <v>3853.9304999999999</v>
      </c>
    </row>
    <row r="184" spans="1:3" s="21" customFormat="1" ht="15.75" x14ac:dyDescent="0.25">
      <c r="A184" s="39"/>
      <c r="B184" s="41" t="s">
        <v>209</v>
      </c>
      <c r="C184" s="56"/>
    </row>
    <row r="185" spans="1:3" s="21" customFormat="1" ht="15.75" x14ac:dyDescent="0.25">
      <c r="A185" s="39"/>
      <c r="B185" s="41" t="s">
        <v>210</v>
      </c>
      <c r="C185" s="56"/>
    </row>
    <row r="186" spans="1:3" s="21" customFormat="1" ht="15.75" x14ac:dyDescent="0.25">
      <c r="A186" s="39"/>
      <c r="B186" s="42" t="s">
        <v>211</v>
      </c>
      <c r="C186" s="56"/>
    </row>
    <row r="187" spans="1:3" s="21" customFormat="1" ht="15.75" x14ac:dyDescent="0.25">
      <c r="A187" s="39"/>
      <c r="B187" s="49" t="s">
        <v>212</v>
      </c>
      <c r="C187" s="56">
        <v>574.39</v>
      </c>
    </row>
    <row r="188" spans="1:3" s="21" customFormat="1" ht="31.5" x14ac:dyDescent="0.25">
      <c r="A188" s="39"/>
      <c r="B188" s="40" t="s">
        <v>213</v>
      </c>
      <c r="C188" s="56">
        <v>5600.58</v>
      </c>
    </row>
    <row r="189" spans="1:3" s="21" customFormat="1" ht="15.75" x14ac:dyDescent="0.25">
      <c r="A189" s="39"/>
      <c r="B189" s="35" t="s">
        <v>214</v>
      </c>
      <c r="C189" s="56">
        <v>2233.3333333333335</v>
      </c>
    </row>
    <row r="190" spans="1:3" s="21" customFormat="1" ht="15.75" x14ac:dyDescent="0.25">
      <c r="A190" s="39"/>
      <c r="B190" s="35" t="s">
        <v>215</v>
      </c>
      <c r="C190" s="56">
        <v>474.54</v>
      </c>
    </row>
    <row r="191" spans="1:3" s="21" customFormat="1" ht="15.75" x14ac:dyDescent="0.25">
      <c r="A191" s="39"/>
      <c r="B191" s="35" t="s">
        <v>216</v>
      </c>
      <c r="C191" s="56">
        <v>949.08</v>
      </c>
    </row>
    <row r="192" spans="1:3" s="21" customFormat="1" ht="15.75" x14ac:dyDescent="0.25">
      <c r="A192" s="39"/>
      <c r="B192" s="35" t="s">
        <v>217</v>
      </c>
      <c r="C192" s="56">
        <v>574.39</v>
      </c>
    </row>
    <row r="193" spans="1:6" s="21" customFormat="1" ht="15.75" x14ac:dyDescent="0.25">
      <c r="A193" s="39"/>
      <c r="B193" s="35" t="s">
        <v>218</v>
      </c>
      <c r="C193" s="56">
        <v>448.69400000000002</v>
      </c>
    </row>
    <row r="194" spans="1:6" s="21" customFormat="1" ht="15.75" x14ac:dyDescent="0.25">
      <c r="A194" s="39"/>
      <c r="B194" s="35" t="s">
        <v>219</v>
      </c>
      <c r="C194" s="56"/>
    </row>
    <row r="195" spans="1:6" s="21" customFormat="1" ht="31.5" x14ac:dyDescent="0.25">
      <c r="A195" s="39"/>
      <c r="B195" s="35" t="s">
        <v>220</v>
      </c>
      <c r="C195" s="56">
        <v>1267.355</v>
      </c>
    </row>
    <row r="196" spans="1:6" s="21" customFormat="1" ht="12" customHeight="1" x14ac:dyDescent="0.25">
      <c r="A196" s="30"/>
      <c r="B196" s="37" t="s">
        <v>221</v>
      </c>
      <c r="C196" s="32">
        <f>SUM(C98:C195)</f>
        <v>239974.00519333337</v>
      </c>
    </row>
    <row r="197" spans="1:6" s="20" customFormat="1" ht="15.75" x14ac:dyDescent="0.25">
      <c r="A197" s="39"/>
      <c r="B197" s="37" t="s">
        <v>222</v>
      </c>
      <c r="C197" s="32">
        <f>432775.464</f>
        <v>432775.46399999998</v>
      </c>
    </row>
    <row r="198" spans="1:6" s="20" customFormat="1" ht="15.75" x14ac:dyDescent="0.25">
      <c r="A198" s="39" t="s">
        <v>223</v>
      </c>
      <c r="B198" s="50" t="s">
        <v>224</v>
      </c>
      <c r="C198" s="32">
        <f>C49+C55+C68+C77+C83+C86+C87+C88+C95+C196+C197</f>
        <v>2047742.7175933337</v>
      </c>
    </row>
    <row r="199" spans="1:6" s="18" customFormat="1" hidden="1" x14ac:dyDescent="0.25">
      <c r="A199" s="22"/>
      <c r="B199" s="23" t="s">
        <v>225</v>
      </c>
      <c r="C199" s="19"/>
    </row>
    <row r="200" spans="1:6" s="18" customFormat="1" ht="12.75" hidden="1" thickBot="1" x14ac:dyDescent="0.3">
      <c r="A200" s="24"/>
      <c r="B200" s="25" t="s">
        <v>226</v>
      </c>
      <c r="C200" s="19"/>
    </row>
    <row r="201" spans="1:6" s="33" customFormat="1" ht="15.75" x14ac:dyDescent="0.25">
      <c r="A201" s="58"/>
      <c r="B201" s="59" t="s">
        <v>259</v>
      </c>
      <c r="C201" s="60">
        <v>2427895.6800000002</v>
      </c>
      <c r="D201" s="61"/>
      <c r="E201" s="62"/>
      <c r="F201" s="62"/>
    </row>
    <row r="202" spans="1:6" s="63" customFormat="1" ht="16.899999999999999" customHeight="1" x14ac:dyDescent="0.25">
      <c r="A202" s="58"/>
      <c r="B202" s="59" t="s">
        <v>260</v>
      </c>
      <c r="C202" s="60">
        <v>2376444.75</v>
      </c>
      <c r="D202" s="61"/>
      <c r="E202" s="61"/>
      <c r="F202" s="61"/>
    </row>
    <row r="203" spans="1:6" s="63" customFormat="1" ht="15.6" customHeight="1" x14ac:dyDescent="0.25">
      <c r="A203" s="58"/>
      <c r="B203" s="59" t="s">
        <v>262</v>
      </c>
      <c r="C203" s="64">
        <f>C202-C198</f>
        <v>328702.03240666632</v>
      </c>
      <c r="D203" s="62"/>
      <c r="E203" s="62"/>
      <c r="F203" s="62"/>
    </row>
    <row r="204" spans="1:6" s="63" customFormat="1" ht="16.149999999999999" customHeight="1" x14ac:dyDescent="0.25">
      <c r="A204" s="58"/>
      <c r="B204" s="59" t="s">
        <v>261</v>
      </c>
      <c r="C204" s="64">
        <f>C41+C203</f>
        <v>940386.81080666615</v>
      </c>
      <c r="D204" s="62"/>
      <c r="E204" s="62"/>
      <c r="F204" s="62"/>
    </row>
    <row r="205" spans="1:6" s="68" customFormat="1" ht="15.75" hidden="1" x14ac:dyDescent="0.25">
      <c r="A205" s="65" t="s">
        <v>227</v>
      </c>
      <c r="B205" s="66" t="s">
        <v>228</v>
      </c>
      <c r="C205" s="67" t="s">
        <v>229</v>
      </c>
    </row>
    <row r="206" spans="1:6" s="68" customFormat="1" ht="15.75" hidden="1" x14ac:dyDescent="0.25">
      <c r="A206" s="65" t="s">
        <v>230</v>
      </c>
      <c r="B206" s="66" t="s">
        <v>231</v>
      </c>
      <c r="C206" s="67" t="s">
        <v>229</v>
      </c>
    </row>
    <row r="207" spans="1:6" s="68" customFormat="1" ht="15.75" hidden="1" x14ac:dyDescent="0.25">
      <c r="A207" s="65" t="s">
        <v>232</v>
      </c>
      <c r="B207" s="66" t="s">
        <v>233</v>
      </c>
      <c r="C207" s="67" t="s">
        <v>229</v>
      </c>
    </row>
    <row r="208" spans="1:6" s="68" customFormat="1" ht="15.75" hidden="1" x14ac:dyDescent="0.25">
      <c r="A208" s="65" t="s">
        <v>104</v>
      </c>
      <c r="B208" s="66" t="s">
        <v>234</v>
      </c>
      <c r="C208" s="67" t="s">
        <v>229</v>
      </c>
    </row>
    <row r="209" spans="1:3" s="68" customFormat="1" ht="15.75" hidden="1" x14ac:dyDescent="0.25">
      <c r="A209" s="65" t="s">
        <v>111</v>
      </c>
      <c r="B209" s="66" t="s">
        <v>235</v>
      </c>
      <c r="C209" s="67" t="s">
        <v>229</v>
      </c>
    </row>
    <row r="210" spans="1:3" s="68" customFormat="1" ht="15.75" hidden="1" x14ac:dyDescent="0.25">
      <c r="A210" s="65" t="s">
        <v>109</v>
      </c>
      <c r="B210" s="66" t="s">
        <v>236</v>
      </c>
      <c r="C210" s="67" t="s">
        <v>229</v>
      </c>
    </row>
    <row r="211" spans="1:3" s="68" customFormat="1" ht="47.25" hidden="1" x14ac:dyDescent="0.25">
      <c r="A211" s="65" t="s">
        <v>237</v>
      </c>
      <c r="B211" s="69" t="s">
        <v>238</v>
      </c>
      <c r="C211" s="67" t="s">
        <v>229</v>
      </c>
    </row>
    <row r="212" spans="1:3" s="68" customFormat="1" ht="31.5" hidden="1" x14ac:dyDescent="0.25">
      <c r="A212" s="65" t="s">
        <v>239</v>
      </c>
      <c r="B212" s="69" t="s">
        <v>240</v>
      </c>
      <c r="C212" s="67" t="s">
        <v>229</v>
      </c>
    </row>
    <row r="213" spans="1:3" s="68" customFormat="1" ht="15.75" hidden="1" x14ac:dyDescent="0.25">
      <c r="A213" s="65" t="s">
        <v>241</v>
      </c>
      <c r="B213" s="66" t="s">
        <v>242</v>
      </c>
      <c r="C213" s="67" t="s">
        <v>229</v>
      </c>
    </row>
    <row r="214" spans="1:3" s="68" customFormat="1" ht="15.75" hidden="1" x14ac:dyDescent="0.25">
      <c r="A214" s="65" t="s">
        <v>243</v>
      </c>
      <c r="B214" s="66" t="s">
        <v>244</v>
      </c>
      <c r="C214" s="67" t="s">
        <v>229</v>
      </c>
    </row>
    <row r="215" spans="1:3" s="68" customFormat="1" ht="15.75" hidden="1" x14ac:dyDescent="0.25">
      <c r="A215" s="65" t="s">
        <v>245</v>
      </c>
      <c r="B215" s="66" t="s">
        <v>246</v>
      </c>
      <c r="C215" s="67" t="s">
        <v>229</v>
      </c>
    </row>
    <row r="216" spans="1:3" s="68" customFormat="1" ht="15.75" hidden="1" x14ac:dyDescent="0.25">
      <c r="A216" s="65" t="s">
        <v>223</v>
      </c>
      <c r="B216" s="69" t="s">
        <v>247</v>
      </c>
      <c r="C216" s="67" t="s">
        <v>229</v>
      </c>
    </row>
    <row r="217" spans="1:3" s="68" customFormat="1" ht="15.75" hidden="1" x14ac:dyDescent="0.25">
      <c r="A217" s="65" t="s">
        <v>248</v>
      </c>
      <c r="B217" s="69" t="s">
        <v>124</v>
      </c>
      <c r="C217" s="67" t="s">
        <v>229</v>
      </c>
    </row>
    <row r="218" spans="1:3" s="68" customFormat="1" ht="15.75" hidden="1" x14ac:dyDescent="0.25">
      <c r="A218" s="65" t="s">
        <v>248</v>
      </c>
      <c r="B218" s="66" t="s">
        <v>249</v>
      </c>
      <c r="C218" s="67" t="s">
        <v>229</v>
      </c>
    </row>
    <row r="219" spans="1:3" s="68" customFormat="1" ht="15.75" hidden="1" x14ac:dyDescent="0.25">
      <c r="A219" s="65" t="s">
        <v>250</v>
      </c>
      <c r="B219" s="66" t="s">
        <v>251</v>
      </c>
      <c r="C219" s="67" t="s">
        <v>229</v>
      </c>
    </row>
    <row r="220" spans="1:3" s="68" customFormat="1" ht="16.5" hidden="1" thickBot="1" x14ac:dyDescent="0.3">
      <c r="A220" s="70"/>
      <c r="B220" s="71" t="s">
        <v>252</v>
      </c>
      <c r="C220" s="72"/>
    </row>
    <row r="221" spans="1:3" s="68" customFormat="1" ht="15.75" hidden="1" x14ac:dyDescent="0.25">
      <c r="A221" s="73"/>
      <c r="B221" s="73" t="s">
        <v>253</v>
      </c>
      <c r="C221" s="74" t="s">
        <v>6</v>
      </c>
    </row>
    <row r="222" spans="1:3" s="68" customFormat="1" ht="15.75" hidden="1" x14ac:dyDescent="0.25">
      <c r="A222" s="75"/>
      <c r="B222" s="76" t="s">
        <v>254</v>
      </c>
      <c r="C222" s="77" t="s">
        <v>229</v>
      </c>
    </row>
    <row r="223" spans="1:3" s="68" customFormat="1" ht="16.5" hidden="1" thickBot="1" x14ac:dyDescent="0.3">
      <c r="A223" s="78"/>
      <c r="B223" s="79" t="s">
        <v>226</v>
      </c>
      <c r="C223" s="80"/>
    </row>
    <row r="224" spans="1:3" s="68" customFormat="1" ht="15.75" hidden="1" x14ac:dyDescent="0.25">
      <c r="C224" s="81"/>
    </row>
    <row r="225" spans="1:3" s="68" customFormat="1" ht="20.45" customHeight="1" x14ac:dyDescent="0.25">
      <c r="C225" s="81"/>
    </row>
    <row r="226" spans="1:3" s="85" customFormat="1" ht="15.75" hidden="1" x14ac:dyDescent="0.25">
      <c r="A226" s="82" t="s">
        <v>243</v>
      </c>
      <c r="B226" s="83" t="s">
        <v>244</v>
      </c>
      <c r="C226" s="84"/>
    </row>
    <row r="227" spans="1:3" s="85" customFormat="1" ht="15.75" hidden="1" x14ac:dyDescent="0.25">
      <c r="A227" s="82" t="s">
        <v>245</v>
      </c>
      <c r="B227" s="83" t="s">
        <v>246</v>
      </c>
      <c r="C227" s="84"/>
    </row>
    <row r="228" spans="1:3" s="85" customFormat="1" ht="15.75" hidden="1" x14ac:dyDescent="0.25">
      <c r="A228" s="82" t="s">
        <v>223</v>
      </c>
      <c r="B228" s="86" t="s">
        <v>247</v>
      </c>
      <c r="C228" s="84"/>
    </row>
    <row r="229" spans="1:3" s="85" customFormat="1" ht="15.75" hidden="1" x14ac:dyDescent="0.25">
      <c r="A229" s="82" t="s">
        <v>248</v>
      </c>
      <c r="B229" s="86" t="s">
        <v>124</v>
      </c>
      <c r="C229" s="84"/>
    </row>
    <row r="230" spans="1:3" s="85" customFormat="1" ht="15.75" hidden="1" x14ac:dyDescent="0.25">
      <c r="A230" s="82" t="s">
        <v>248</v>
      </c>
      <c r="B230" s="83" t="s">
        <v>249</v>
      </c>
      <c r="C230" s="84"/>
    </row>
    <row r="231" spans="1:3" s="85" customFormat="1" ht="15.75" hidden="1" x14ac:dyDescent="0.25">
      <c r="A231" s="82" t="s">
        <v>250</v>
      </c>
      <c r="B231" s="83" t="s">
        <v>251</v>
      </c>
      <c r="C231" s="84"/>
    </row>
    <row r="232" spans="1:3" s="85" customFormat="1" ht="16.5" hidden="1" thickBot="1" x14ac:dyDescent="0.3">
      <c r="A232" s="87"/>
      <c r="B232" s="71" t="s">
        <v>252</v>
      </c>
      <c r="C232" s="84"/>
    </row>
    <row r="233" spans="1:3" s="85" customFormat="1" ht="15.75" hidden="1" x14ac:dyDescent="0.25">
      <c r="A233" s="88"/>
      <c r="B233" s="88" t="s">
        <v>253</v>
      </c>
      <c r="C233" s="84"/>
    </row>
    <row r="234" spans="1:3" s="85" customFormat="1" ht="15.75" hidden="1" x14ac:dyDescent="0.25">
      <c r="A234" s="89"/>
      <c r="B234" s="76" t="s">
        <v>254</v>
      </c>
      <c r="C234" s="84"/>
    </row>
    <row r="235" spans="1:3" s="85" customFormat="1" ht="16.5" hidden="1" thickBot="1" x14ac:dyDescent="0.3">
      <c r="A235" s="90"/>
      <c r="B235" s="79" t="s">
        <v>226</v>
      </c>
      <c r="C235" s="84"/>
    </row>
    <row r="236" spans="1:3" s="85" customFormat="1" ht="15.75" hidden="1" x14ac:dyDescent="0.25">
      <c r="C236" s="84"/>
    </row>
    <row r="237" spans="1:3" s="85" customFormat="1" ht="15.75" x14ac:dyDescent="0.25">
      <c r="C237" s="84"/>
    </row>
    <row r="238" spans="1:3" s="85" customFormat="1" ht="15.75" x14ac:dyDescent="0.25">
      <c r="C238" s="84"/>
    </row>
    <row r="239" spans="1:3" s="85" customFormat="1" ht="15.75" x14ac:dyDescent="0.25">
      <c r="C239" s="84"/>
    </row>
    <row r="240" spans="1:3" s="85" customFormat="1" ht="15.75" x14ac:dyDescent="0.25">
      <c r="C240" s="84"/>
    </row>
    <row r="241" spans="3:3" s="85" customFormat="1" ht="15.75" x14ac:dyDescent="0.25">
      <c r="C241" s="84"/>
    </row>
    <row r="242" spans="3:3" s="85" customFormat="1" ht="15.75" x14ac:dyDescent="0.25">
      <c r="C242" s="84"/>
    </row>
  </sheetData>
  <mergeCells count="3">
    <mergeCell ref="A37:B37"/>
    <mergeCell ref="A38:B38"/>
    <mergeCell ref="A39:B39"/>
  </mergeCells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2024-02-01T03:22:48Z</dcterms:created>
  <dcterms:modified xsi:type="dcterms:W3CDTF">2024-03-14T06:37:50Z</dcterms:modified>
</cp:coreProperties>
</file>