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город 2023г\"/>
    </mc:Choice>
  </mc:AlternateContent>
  <bookViews>
    <workbookView xWindow="0" yWindow="0" windowWidth="23250" windowHeight="1317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C43" i="2" l="1"/>
  <c r="C49" i="2" s="1"/>
  <c r="C107" i="2"/>
  <c r="C88" i="2"/>
  <c r="C79" i="2"/>
  <c r="C76" i="2"/>
  <c r="C69" i="2"/>
  <c r="C61" i="2"/>
  <c r="B9" i="2"/>
  <c r="C109" i="2" l="1"/>
  <c r="C112" i="2" s="1"/>
  <c r="C113" i="2" s="1"/>
</calcChain>
</file>

<file path=xl/sharedStrings.xml><?xml version="1.0" encoding="utf-8"?>
<sst xmlns="http://schemas.openxmlformats.org/spreadsheetml/2006/main" count="151" uniqueCount="150">
  <si>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</si>
  <si>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</si>
  <si>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ул.Строителей, 25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</si>
  <si>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</si>
  <si>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</si>
  <si>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</si>
  <si>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</si>
  <si>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</si>
  <si>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</si>
  <si>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</si>
  <si>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</si>
  <si>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</si>
  <si>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</si>
  <si>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</si>
  <si>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</si>
  <si>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</si>
  <si>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</si>
  <si>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</si>
  <si>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</si>
  <si>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</si>
  <si>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</si>
  <si>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</si>
  <si>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</si>
  <si>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</si>
  <si>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</si>
  <si>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</si>
  <si>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</si>
  <si>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</si>
  <si>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(снег, сосули))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</si>
  <si>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</si>
  <si>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</si>
  <si>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</si>
  <si>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</si>
  <si>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</si>
  <si>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</si>
  <si>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</si>
  <si>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</si>
  <si>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</si>
  <si>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</si>
  <si>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</si>
  <si>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</si>
  <si>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</si>
  <si>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</si>
  <si>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</si>
  <si>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</si>
  <si>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</si>
  <si>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</si>
  <si>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</si>
  <si>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</si>
  <si>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</si>
  <si>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</si>
  <si>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</si>
  <si>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1.4.</t>
  </si>
  <si>
    <t>Мытье окон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</si>
  <si>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</si>
  <si>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</si>
  <si>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</si>
  <si>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</si>
  <si>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</si>
  <si>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</si>
  <si>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</si>
  <si>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</si>
  <si>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</si>
  <si>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</si>
  <si>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</si>
  <si>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</si>
  <si>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</si>
  <si>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</si>
  <si>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</si>
  <si>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</si>
  <si>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</si>
  <si>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</si>
  <si>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</si>
  <si>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</si>
  <si>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</si>
  <si>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</si>
  <si>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</si>
  <si>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</si>
  <si>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</si>
  <si>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</si>
  <si>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</si>
  <si>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</si>
  <si>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</si>
  <si>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</si>
  <si>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</si>
  <si>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</si>
  <si>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констр.элементов и устранение незначительных неисправностей систем вентиляции (прочистка)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</si>
  <si>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</si>
  <si>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</si>
  <si>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</si>
  <si>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</si>
  <si>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</si>
  <si>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</si>
  <si>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</si>
  <si>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</si>
  <si>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</si>
  <si>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</si>
  <si>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</si>
  <si>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</si>
  <si>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</si>
  <si>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</si>
  <si>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</si>
  <si>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</si>
  <si>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</si>
  <si>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</si>
  <si>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</si>
  <si>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</si>
  <si>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</si>
  <si>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</si>
  <si>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</si>
  <si>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</si>
  <si>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</si>
  <si>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</si>
  <si>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</si>
  <si>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</si>
  <si>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</si>
  <si>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</si>
  <si>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</si>
  <si>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</si>
  <si>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</si>
  <si>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выключателя автоматического квартира № 43 25А</t>
  </si>
  <si>
    <t>замена фотореле в схеме МОП и придомовой территории</t>
  </si>
  <si>
    <t>9.2.</t>
  </si>
  <si>
    <t>Текущий ремонт систем водоснабжения и водоотведения (непредвиденные работы</t>
  </si>
  <si>
    <t>установка хомута на магистрале ХВС (1-2пп)</t>
  </si>
  <si>
    <t>замена участка стояка канализации Ду 100мм (кв.№2)</t>
  </si>
  <si>
    <t>труба канализационная Ду 110*1000</t>
  </si>
  <si>
    <t>переход канализационный на чугун Ду110*124</t>
  </si>
  <si>
    <t xml:space="preserve">манжета </t>
  </si>
  <si>
    <t>патрубок компенсационный Ду 110</t>
  </si>
  <si>
    <t>устраненте свища на стояке (квартира №5) сваркой</t>
  </si>
  <si>
    <t xml:space="preserve"> 9.3</t>
  </si>
  <si>
    <t>Текущий ремонт систем конструкт.элементов) (непредвиденные работы</t>
  </si>
  <si>
    <t>очистка канализационных стояков от куржака и наледи</t>
  </si>
  <si>
    <t>очистка канализационных стояков от куржака и наледи (повторно)</t>
  </si>
  <si>
    <t>смена доводчика  подъезд 1</t>
  </si>
  <si>
    <t>открытие продухов</t>
  </si>
  <si>
    <t>предоставление собственникам МКД для проведения субботника   инструмента и хоз.мешков 3уп*199,99</t>
  </si>
  <si>
    <t xml:space="preserve">            ИТОГО по п. 9 : Непредвиденные </t>
  </si>
  <si>
    <t>Управление многоквартирным домом</t>
  </si>
  <si>
    <t>13.</t>
  </si>
  <si>
    <t xml:space="preserve">   Сумма затрат по дому  :</t>
  </si>
  <si>
    <t>по управлению и обслуживанию</t>
  </si>
  <si>
    <t>МКД по ул.Строителей 25</t>
  </si>
  <si>
    <t>Результат на 01.01.2023 г. ("+" экономия, "-" перерасход)</t>
  </si>
  <si>
    <t xml:space="preserve">Отчет за январь - август  2023 г.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</si>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</sst>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u/>
      <sz val="12"/>
      <name val="Arial Cyr"/>
      <charset val="204"/>
    </font>
    <font>
      <b/>
      <i/>
      <sz val="12"/>
      <name val="Arial Cyr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/>
    <xf numFmtId="2" fontId="4" fillId="0" borderId="1" xfId="2" applyNumberFormat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2" fillId="0" borderId="0" xfId="1" applyNumberFormat="1" applyFont="1"/>
    <xf numFmtId="0" fontId="2" fillId="0" borderId="0" xfId="1" applyFont="1"/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tabSelected="1" topLeftCell="A37" workbookViewId="0">
      <selection activeCell="H118" sqref="H118"/>
    </sheetView>
  </sheetViews>
  <sheetFormatPr defaultColWidth="9.140625" defaultRowHeight="15" x14ac:dyDescent="0.2"/>
  <cols>
    <col min="1" max="1" width="5.42578125" style="25" customWidth="1"/>
    <col min="2" max="2" width="74.140625" style="25" customWidth="1"/>
    <col min="3" max="3" width="18.42578125" style="25" customWidth="1"/>
    <col min="4" max="188" width="9.140625" style="25" customWidth="1"/>
    <col min="189" max="189" width="5.42578125" style="25" customWidth="1"/>
    <col min="190" max="190" width="46" style="25" customWidth="1"/>
    <col min="191" max="194" width="9.140625" style="25" customWidth="1"/>
    <col min="195" max="195" width="11.7109375" style="25" customWidth="1"/>
    <col min="196" max="208" width="9.140625" style="25" customWidth="1"/>
    <col min="209" max="209" width="10.140625" style="25" customWidth="1"/>
    <col min="210" max="223" width="9.140625" style="25" customWidth="1"/>
    <col min="224" max="224" width="11.85546875" style="25" customWidth="1"/>
    <col min="225" max="226" width="9.140625" style="25" customWidth="1"/>
    <col min="227" max="227" width="10.42578125" style="25" customWidth="1"/>
    <col min="228" max="228" width="9.28515625" style="25" customWidth="1"/>
    <col min="229" max="244" width="9.140625" style="25" customWidth="1"/>
    <col min="245" max="245" width="15.140625" style="25" customWidth="1"/>
    <col min="246" max="16384" width="9.140625" style="25"/>
  </cols>
  <sheetData>
    <row r="1" spans="1:2" s="8" customFormat="1" ht="15.75" hidden="1" x14ac:dyDescent="0.25">
      <c r="B1" s="9" t="s">
        <v>0</v>
      </c>
    </row>
    <row r="2" spans="1:2" s="8" customFormat="1" ht="15.75" hidden="1" x14ac:dyDescent="0.25">
      <c r="B2" s="9" t="s">
        <v>1</v>
      </c>
    </row>
    <row r="3" spans="1:2" s="8" customFormat="1" hidden="1" x14ac:dyDescent="0.25">
      <c r="B3" s="10" t="s">
        <v>2</v>
      </c>
    </row>
    <row r="4" spans="1:2" s="8" customFormat="1" hidden="1" x14ac:dyDescent="0.25">
      <c r="A4" s="11"/>
      <c r="B4" s="12"/>
    </row>
    <row r="5" spans="1:2" s="8" customFormat="1" hidden="1" x14ac:dyDescent="0.25">
      <c r="A5" s="13"/>
      <c r="B5" s="14"/>
    </row>
    <row r="6" spans="1:2" s="8" customFormat="1" hidden="1" x14ac:dyDescent="0.25">
      <c r="A6" s="13"/>
      <c r="B6" s="14"/>
    </row>
    <row r="7" spans="1:2" s="8" customFormat="1" hidden="1" x14ac:dyDescent="0.25">
      <c r="A7" s="13"/>
      <c r="B7" s="14"/>
    </row>
    <row r="8" spans="1:2" s="8" customFormat="1" hidden="1" x14ac:dyDescent="0.25">
      <c r="A8" s="15"/>
      <c r="B8" s="16"/>
    </row>
    <row r="9" spans="1:2" s="8" customFormat="1" ht="15.75" hidden="1" x14ac:dyDescent="0.25">
      <c r="A9" s="17">
        <v>1</v>
      </c>
      <c r="B9" s="17">
        <f>A9+1</f>
        <v>2</v>
      </c>
    </row>
    <row r="10" spans="1:2" s="8" customFormat="1" ht="15.75" hidden="1" x14ac:dyDescent="0.25">
      <c r="A10" s="17"/>
      <c r="B10" s="18" t="s">
        <v>3</v>
      </c>
    </row>
    <row r="11" spans="1:2" s="8" customFormat="1" hidden="1" x14ac:dyDescent="0.25">
      <c r="A11" s="19" t="s">
        <v>4</v>
      </c>
      <c r="B11" s="20" t="s">
        <v>5</v>
      </c>
    </row>
    <row r="12" spans="1:2" s="8" customFormat="1" hidden="1" x14ac:dyDescent="0.25">
      <c r="A12" s="19" t="s">
        <v>6</v>
      </c>
      <c r="B12" s="20" t="s">
        <v>7</v>
      </c>
    </row>
    <row r="13" spans="1:2" s="8" customFormat="1" ht="15.75" hidden="1" x14ac:dyDescent="0.25">
      <c r="A13" s="17" t="s">
        <v>8</v>
      </c>
      <c r="B13" s="21" t="s">
        <v>9</v>
      </c>
    </row>
    <row r="14" spans="1:2" s="8" customFormat="1" hidden="1" x14ac:dyDescent="0.25">
      <c r="A14" s="19" t="s">
        <v>10</v>
      </c>
      <c r="B14" s="20" t="s">
        <v>11</v>
      </c>
    </row>
    <row r="15" spans="1:2" s="8" customFormat="1" hidden="1" x14ac:dyDescent="0.25">
      <c r="A15" s="19" t="s">
        <v>12</v>
      </c>
      <c r="B15" s="20" t="s">
        <v>13</v>
      </c>
    </row>
    <row r="16" spans="1:2" s="8" customFormat="1" hidden="1" x14ac:dyDescent="0.25">
      <c r="A16" s="19"/>
      <c r="B16" s="20" t="s">
        <v>14</v>
      </c>
    </row>
    <row r="17" spans="1:2" s="8" customFormat="1" hidden="1" x14ac:dyDescent="0.25">
      <c r="A17" s="19"/>
      <c r="B17" s="20" t="s">
        <v>15</v>
      </c>
    </row>
    <row r="18" spans="1:2" s="8" customFormat="1" hidden="1" x14ac:dyDescent="0.25">
      <c r="A18" s="19" t="s">
        <v>16</v>
      </c>
      <c r="B18" s="20" t="s">
        <v>17</v>
      </c>
    </row>
    <row r="19" spans="1:2" s="8" customFormat="1" hidden="1" x14ac:dyDescent="0.25">
      <c r="A19" s="19"/>
      <c r="B19" s="20" t="s">
        <v>18</v>
      </c>
    </row>
    <row r="20" spans="1:2" s="8" customFormat="1" hidden="1" x14ac:dyDescent="0.25">
      <c r="A20" s="19" t="s">
        <v>19</v>
      </c>
      <c r="B20" s="20" t="s">
        <v>20</v>
      </c>
    </row>
    <row r="21" spans="1:2" s="8" customFormat="1" hidden="1" x14ac:dyDescent="0.25">
      <c r="A21" s="19"/>
      <c r="B21" s="20" t="s">
        <v>21</v>
      </c>
    </row>
    <row r="22" spans="1:2" s="8" customFormat="1" hidden="1" x14ac:dyDescent="0.25">
      <c r="A22" s="19"/>
      <c r="B22" s="20" t="s">
        <v>22</v>
      </c>
    </row>
    <row r="23" spans="1:2" s="8" customFormat="1" hidden="1" x14ac:dyDescent="0.25">
      <c r="A23" s="19" t="s">
        <v>23</v>
      </c>
      <c r="B23" s="20" t="s">
        <v>24</v>
      </c>
    </row>
    <row r="24" spans="1:2" s="8" customFormat="1" hidden="1" x14ac:dyDescent="0.25">
      <c r="A24" s="19" t="s">
        <v>25</v>
      </c>
      <c r="B24" s="20" t="s">
        <v>26</v>
      </c>
    </row>
    <row r="25" spans="1:2" s="8" customFormat="1" hidden="1" x14ac:dyDescent="0.25">
      <c r="A25" s="19" t="s">
        <v>27</v>
      </c>
      <c r="B25" s="20" t="s">
        <v>28</v>
      </c>
    </row>
    <row r="26" spans="1:2" s="8" customFormat="1" hidden="1" x14ac:dyDescent="0.25">
      <c r="A26" s="19" t="s">
        <v>29</v>
      </c>
      <c r="B26" s="22" t="s">
        <v>30</v>
      </c>
    </row>
    <row r="27" spans="1:2" s="8" customFormat="1" hidden="1" x14ac:dyDescent="0.25">
      <c r="A27" s="19"/>
      <c r="B27" s="22" t="s">
        <v>31</v>
      </c>
    </row>
    <row r="28" spans="1:2" s="8" customFormat="1" hidden="1" x14ac:dyDescent="0.25">
      <c r="A28" s="19"/>
      <c r="B28" s="22" t="s">
        <v>33</v>
      </c>
    </row>
    <row r="29" spans="1:2" s="8" customFormat="1" hidden="1" x14ac:dyDescent="0.25">
      <c r="A29" s="19"/>
      <c r="B29" s="22" t="s">
        <v>34</v>
      </c>
    </row>
    <row r="30" spans="1:2" s="8" customFormat="1" hidden="1" x14ac:dyDescent="0.25">
      <c r="A30" s="19"/>
      <c r="B30" s="22" t="s">
        <v>35</v>
      </c>
    </row>
    <row r="31" spans="1:2" s="8" customFormat="1" ht="30" hidden="1" x14ac:dyDescent="0.25">
      <c r="A31" s="19" t="s">
        <v>32</v>
      </c>
      <c r="B31" s="22" t="s">
        <v>36</v>
      </c>
    </row>
    <row r="32" spans="1:2" s="8" customFormat="1" hidden="1" x14ac:dyDescent="0.25">
      <c r="A32" s="19" t="s">
        <v>37</v>
      </c>
      <c r="B32" s="22" t="s">
        <v>38</v>
      </c>
    </row>
    <row r="33" spans="1:3" s="8" customFormat="1" hidden="1" x14ac:dyDescent="0.25">
      <c r="A33" s="19"/>
      <c r="B33" s="22" t="s">
        <v>39</v>
      </c>
    </row>
    <row r="34" spans="1:3" s="8" customFormat="1" hidden="1" x14ac:dyDescent="0.25">
      <c r="A34" s="19"/>
      <c r="B34" s="22" t="s">
        <v>40</v>
      </c>
    </row>
    <row r="35" spans="1:3" s="8" customFormat="1" hidden="1" x14ac:dyDescent="0.25">
      <c r="A35" s="19" t="s">
        <v>41</v>
      </c>
      <c r="B35" s="22" t="s">
        <v>42</v>
      </c>
    </row>
    <row r="36" spans="1:3" s="8" customFormat="1" hidden="1" x14ac:dyDescent="0.25">
      <c r="A36" s="23"/>
      <c r="B36" s="24"/>
    </row>
    <row r="37" spans="1:3" s="2" customFormat="1" ht="15.75" x14ac:dyDescent="0.25">
      <c r="A37" s="54" t="s">
        <v>145</v>
      </c>
      <c r="B37" s="54"/>
      <c r="C37" s="1"/>
    </row>
    <row r="38" spans="1:3" s="2" customFormat="1" ht="15.75" x14ac:dyDescent="0.25">
      <c r="A38" s="54" t="s">
        <v>142</v>
      </c>
      <c r="B38" s="54"/>
      <c r="C38" s="1"/>
    </row>
    <row r="39" spans="1:3" s="2" customFormat="1" ht="15.75" x14ac:dyDescent="0.25">
      <c r="A39" s="54" t="s">
        <v>143</v>
      </c>
      <c r="B39" s="54"/>
      <c r="C39" s="1"/>
    </row>
    <row r="40" spans="1:3" s="2" customFormat="1" ht="15.75" x14ac:dyDescent="0.25">
      <c r="A40" s="3"/>
      <c r="B40" s="3"/>
      <c r="C40" s="1"/>
    </row>
    <row r="41" spans="1:3" s="7" customFormat="1" ht="15.75" x14ac:dyDescent="0.25">
      <c r="A41" s="4"/>
      <c r="B41" s="5" t="s">
        <v>144</v>
      </c>
      <c r="C41" s="26">
        <v>124381.01412933337</v>
      </c>
    </row>
    <row r="42" spans="1:3" s="7" customFormat="1" ht="15.75" x14ac:dyDescent="0.25">
      <c r="A42" s="35"/>
      <c r="B42" s="36" t="s">
        <v>43</v>
      </c>
      <c r="C42" s="51"/>
    </row>
    <row r="43" spans="1:3" s="7" customFormat="1" ht="31.5" x14ac:dyDescent="0.25">
      <c r="A43" s="37" t="s">
        <v>44</v>
      </c>
      <c r="B43" s="38" t="s">
        <v>45</v>
      </c>
      <c r="C43" s="51">
        <f>26381.88+753.77</f>
        <v>27135.65</v>
      </c>
    </row>
    <row r="44" spans="1:3" s="7" customFormat="1" ht="15.75" x14ac:dyDescent="0.25">
      <c r="A44" s="37"/>
      <c r="B44" s="38" t="s">
        <v>46</v>
      </c>
      <c r="C44" s="51">
        <v>12761.856</v>
      </c>
    </row>
    <row r="45" spans="1:3" s="7" customFormat="1" ht="15.75" x14ac:dyDescent="0.25">
      <c r="A45" s="35" t="s">
        <v>47</v>
      </c>
      <c r="B45" s="38" t="s">
        <v>48</v>
      </c>
      <c r="C45" s="51">
        <v>28418.376000000007</v>
      </c>
    </row>
    <row r="46" spans="1:3" s="7" customFormat="1" ht="15.75" x14ac:dyDescent="0.25">
      <c r="A46" s="35"/>
      <c r="B46" s="38" t="s">
        <v>49</v>
      </c>
      <c r="C46" s="51">
        <v>31929.087999999996</v>
      </c>
    </row>
    <row r="47" spans="1:3" s="7" customFormat="1" ht="47.25" x14ac:dyDescent="0.25">
      <c r="A47" s="35" t="s">
        <v>50</v>
      </c>
      <c r="B47" s="38" t="s">
        <v>51</v>
      </c>
      <c r="C47" s="51">
        <v>7317.57</v>
      </c>
    </row>
    <row r="48" spans="1:3" s="7" customFormat="1" ht="15.75" x14ac:dyDescent="0.25">
      <c r="A48" s="37" t="s">
        <v>52</v>
      </c>
      <c r="B48" s="38" t="s">
        <v>53</v>
      </c>
      <c r="C48" s="51">
        <v>480.62399999999997</v>
      </c>
    </row>
    <row r="49" spans="1:3" s="7" customFormat="1" ht="15.75" x14ac:dyDescent="0.25">
      <c r="A49" s="37"/>
      <c r="B49" s="39" t="s">
        <v>54</v>
      </c>
      <c r="C49" s="52">
        <f>SUM(C43:C48)</f>
        <v>108043.164</v>
      </c>
    </row>
    <row r="50" spans="1:3" s="7" customFormat="1" ht="15.75" x14ac:dyDescent="0.25">
      <c r="A50" s="37"/>
      <c r="B50" s="36" t="s">
        <v>55</v>
      </c>
      <c r="C50" s="51"/>
    </row>
    <row r="51" spans="1:3" s="7" customFormat="1" ht="15.75" x14ac:dyDescent="0.25">
      <c r="A51" s="37" t="s">
        <v>56</v>
      </c>
      <c r="B51" s="38" t="s">
        <v>57</v>
      </c>
      <c r="C51" s="51">
        <v>4586.2849999999999</v>
      </c>
    </row>
    <row r="52" spans="1:3" s="7" customFormat="1" ht="15.75" x14ac:dyDescent="0.25">
      <c r="A52" s="40" t="s">
        <v>58</v>
      </c>
      <c r="B52" s="38" t="s">
        <v>59</v>
      </c>
      <c r="C52" s="51">
        <v>6679.2</v>
      </c>
    </row>
    <row r="53" spans="1:3" s="7" customFormat="1" ht="15.75" x14ac:dyDescent="0.25">
      <c r="A53" s="40" t="s">
        <v>60</v>
      </c>
      <c r="B53" s="38" t="s">
        <v>61</v>
      </c>
      <c r="C53" s="51">
        <v>5842.0079999999998</v>
      </c>
    </row>
    <row r="54" spans="1:3" s="7" customFormat="1" ht="15.75" x14ac:dyDescent="0.25">
      <c r="A54" s="40" t="s">
        <v>62</v>
      </c>
      <c r="B54" s="38" t="s">
        <v>63</v>
      </c>
      <c r="C54" s="51">
        <v>3639.6000000000004</v>
      </c>
    </row>
    <row r="55" spans="1:3" s="7" customFormat="1" ht="15.75" x14ac:dyDescent="0.25">
      <c r="A55" s="40"/>
      <c r="B55" s="38" t="s">
        <v>64</v>
      </c>
      <c r="C55" s="51">
        <v>13437.139999999998</v>
      </c>
    </row>
    <row r="56" spans="1:3" s="7" customFormat="1" ht="15.75" x14ac:dyDescent="0.25">
      <c r="A56" s="40"/>
      <c r="B56" s="38" t="s">
        <v>65</v>
      </c>
      <c r="C56" s="51">
        <v>75801.278000000006</v>
      </c>
    </row>
    <row r="57" spans="1:3" s="7" customFormat="1" ht="31.5" x14ac:dyDescent="0.25">
      <c r="A57" s="37" t="s">
        <v>66</v>
      </c>
      <c r="B57" s="38" t="s">
        <v>67</v>
      </c>
      <c r="C57" s="51">
        <v>8494.0520000000015</v>
      </c>
    </row>
    <row r="58" spans="1:3" s="7" customFormat="1" ht="31.5" x14ac:dyDescent="0.25">
      <c r="A58" s="37" t="s">
        <v>68</v>
      </c>
      <c r="B58" s="38" t="s">
        <v>69</v>
      </c>
      <c r="C58" s="51">
        <v>3243.6</v>
      </c>
    </row>
    <row r="59" spans="1:3" s="7" customFormat="1" ht="31.5" x14ac:dyDescent="0.25">
      <c r="A59" s="37" t="s">
        <v>70</v>
      </c>
      <c r="B59" s="38" t="s">
        <v>71</v>
      </c>
      <c r="C59" s="51">
        <v>12315.887999999999</v>
      </c>
    </row>
    <row r="60" spans="1:3" s="7" customFormat="1" ht="15.75" x14ac:dyDescent="0.25">
      <c r="A60" s="37" t="s">
        <v>72</v>
      </c>
      <c r="B60" s="38" t="s">
        <v>73</v>
      </c>
      <c r="C60" s="51">
        <v>7134.08</v>
      </c>
    </row>
    <row r="61" spans="1:3" s="7" customFormat="1" ht="15.75" x14ac:dyDescent="0.25">
      <c r="A61" s="37"/>
      <c r="B61" s="39" t="s">
        <v>74</v>
      </c>
      <c r="C61" s="52">
        <f>SUM(C51:C60)</f>
        <v>141173.13099999999</v>
      </c>
    </row>
    <row r="62" spans="1:3" s="7" customFormat="1" ht="15.75" x14ac:dyDescent="0.25">
      <c r="A62" s="37"/>
      <c r="B62" s="36" t="s">
        <v>75</v>
      </c>
      <c r="C62" s="51"/>
    </row>
    <row r="63" spans="1:3" s="7" customFormat="1" ht="47.25" customHeight="1" x14ac:dyDescent="0.25">
      <c r="A63" s="37" t="s">
        <v>76</v>
      </c>
      <c r="B63" s="38" t="s">
        <v>77</v>
      </c>
      <c r="C63" s="51"/>
    </row>
    <row r="64" spans="1:3" s="7" customFormat="1" ht="15.75" customHeight="1" x14ac:dyDescent="0.25">
      <c r="A64" s="37"/>
      <c r="B64" s="38" t="s">
        <v>78</v>
      </c>
      <c r="C64" s="51">
        <v>53123</v>
      </c>
    </row>
    <row r="65" spans="1:3" s="7" customFormat="1" ht="14.25" customHeight="1" x14ac:dyDescent="0.25">
      <c r="A65" s="37"/>
      <c r="B65" s="38" t="s">
        <v>79</v>
      </c>
      <c r="C65" s="51">
        <v>29540.400000000001</v>
      </c>
    </row>
    <row r="66" spans="1:3" s="7" customFormat="1" ht="16.5" customHeight="1" x14ac:dyDescent="0.25">
      <c r="A66" s="37"/>
      <c r="B66" s="38" t="s">
        <v>80</v>
      </c>
      <c r="C66" s="51">
        <v>0</v>
      </c>
    </row>
    <row r="67" spans="1:3" s="7" customFormat="1" ht="15" customHeight="1" x14ac:dyDescent="0.25">
      <c r="A67" s="37"/>
      <c r="B67" s="38" t="s">
        <v>81</v>
      </c>
      <c r="C67" s="51">
        <v>7825.4250000000002</v>
      </c>
    </row>
    <row r="68" spans="1:3" s="7" customFormat="1" ht="15.75" x14ac:dyDescent="0.25">
      <c r="A68" s="37" t="s">
        <v>82</v>
      </c>
      <c r="B68" s="38" t="s">
        <v>83</v>
      </c>
      <c r="C68" s="51">
        <v>929.6400000000001</v>
      </c>
    </row>
    <row r="69" spans="1:3" s="7" customFormat="1" ht="15.75" x14ac:dyDescent="0.25">
      <c r="A69" s="37"/>
      <c r="B69" s="39" t="s">
        <v>74</v>
      </c>
      <c r="C69" s="52">
        <f>SUM(C64:C68)</f>
        <v>91418.464999999997</v>
      </c>
    </row>
    <row r="70" spans="1:3" s="7" customFormat="1" ht="15.75" x14ac:dyDescent="0.25">
      <c r="A70" s="37"/>
      <c r="B70" s="36" t="s">
        <v>84</v>
      </c>
      <c r="C70" s="51"/>
    </row>
    <row r="71" spans="1:3" s="7" customFormat="1" ht="49.5" customHeight="1" x14ac:dyDescent="0.25">
      <c r="A71" s="37" t="s">
        <v>85</v>
      </c>
      <c r="B71" s="38" t="s">
        <v>86</v>
      </c>
      <c r="C71" s="51">
        <v>10613.996999999999</v>
      </c>
    </row>
    <row r="72" spans="1:3" s="7" customFormat="1" ht="36.75" customHeight="1" x14ac:dyDescent="0.25">
      <c r="A72" s="37" t="s">
        <v>87</v>
      </c>
      <c r="B72" s="38" t="s">
        <v>88</v>
      </c>
      <c r="C72" s="51">
        <v>21227.993999999999</v>
      </c>
    </row>
    <row r="73" spans="1:3" s="7" customFormat="1" ht="47.25" x14ac:dyDescent="0.25">
      <c r="A73" s="37" t="s">
        <v>89</v>
      </c>
      <c r="B73" s="38" t="s">
        <v>90</v>
      </c>
      <c r="C73" s="51">
        <v>21227.993999999999</v>
      </c>
    </row>
    <row r="74" spans="1:3" s="7" customFormat="1" ht="15.75" x14ac:dyDescent="0.25">
      <c r="A74" s="37" t="s">
        <v>91</v>
      </c>
      <c r="B74" s="38" t="s">
        <v>92</v>
      </c>
      <c r="C74" s="51">
        <v>3877.11</v>
      </c>
    </row>
    <row r="75" spans="1:3" s="7" customFormat="1" ht="33.75" customHeight="1" x14ac:dyDescent="0.25">
      <c r="A75" s="37" t="s">
        <v>93</v>
      </c>
      <c r="B75" s="38" t="s">
        <v>94</v>
      </c>
      <c r="C75" s="51">
        <v>26906.263999999999</v>
      </c>
    </row>
    <row r="76" spans="1:3" s="7" customFormat="1" ht="15.75" x14ac:dyDescent="0.25">
      <c r="A76" s="37"/>
      <c r="B76" s="39" t="s">
        <v>95</v>
      </c>
      <c r="C76" s="52">
        <f>SUM(C71:C75)</f>
        <v>83853.358999999997</v>
      </c>
    </row>
    <row r="77" spans="1:3" s="7" customFormat="1" ht="31.5" x14ac:dyDescent="0.25">
      <c r="A77" s="41" t="s">
        <v>96</v>
      </c>
      <c r="B77" s="39" t="s">
        <v>97</v>
      </c>
      <c r="C77" s="51">
        <v>36340.928000000007</v>
      </c>
    </row>
    <row r="78" spans="1:3" s="7" customFormat="1" ht="15.75" x14ac:dyDescent="0.25">
      <c r="A78" s="41" t="s">
        <v>98</v>
      </c>
      <c r="B78" s="39" t="s">
        <v>99</v>
      </c>
      <c r="C78" s="51">
        <v>10133.527999999998</v>
      </c>
    </row>
    <row r="79" spans="1:3" s="7" customFormat="1" ht="15.75" x14ac:dyDescent="0.25">
      <c r="A79" s="41"/>
      <c r="B79" s="39" t="s">
        <v>100</v>
      </c>
      <c r="C79" s="52">
        <f>SUM(C77:C78)</f>
        <v>46474.456000000006</v>
      </c>
    </row>
    <row r="80" spans="1:3" s="7" customFormat="1" ht="15.75" x14ac:dyDescent="0.25">
      <c r="A80" s="41" t="s">
        <v>101</v>
      </c>
      <c r="B80" s="39" t="s">
        <v>102</v>
      </c>
      <c r="C80" s="51">
        <v>1564</v>
      </c>
    </row>
    <row r="81" spans="1:3" s="7" customFormat="1" ht="15.75" x14ac:dyDescent="0.25">
      <c r="A81" s="41" t="s">
        <v>103</v>
      </c>
      <c r="B81" s="39" t="s">
        <v>104</v>
      </c>
      <c r="C81" s="51">
        <v>1665.2</v>
      </c>
    </row>
    <row r="82" spans="1:3" s="7" customFormat="1" ht="15.75" x14ac:dyDescent="0.25">
      <c r="A82" s="41"/>
      <c r="B82" s="42" t="s">
        <v>105</v>
      </c>
      <c r="C82" s="51"/>
    </row>
    <row r="83" spans="1:3" s="7" customFormat="1" ht="15.75" x14ac:dyDescent="0.25">
      <c r="A83" s="37" t="s">
        <v>106</v>
      </c>
      <c r="B83" s="38" t="s">
        <v>107</v>
      </c>
      <c r="C83" s="51">
        <v>3578.9599999999996</v>
      </c>
    </row>
    <row r="84" spans="1:3" s="7" customFormat="1" ht="15.75" x14ac:dyDescent="0.25">
      <c r="A84" s="37" t="s">
        <v>108</v>
      </c>
      <c r="B84" s="38" t="s">
        <v>109</v>
      </c>
      <c r="C84" s="51">
        <v>2696.7999999999997</v>
      </c>
    </row>
    <row r="85" spans="1:3" s="7" customFormat="1" ht="31.5" x14ac:dyDescent="0.25">
      <c r="A85" s="37" t="s">
        <v>110</v>
      </c>
      <c r="B85" s="38" t="s">
        <v>111</v>
      </c>
      <c r="C85" s="51">
        <v>2625.68</v>
      </c>
    </row>
    <row r="86" spans="1:3" s="7" customFormat="1" ht="31.5" x14ac:dyDescent="0.25">
      <c r="A86" s="37" t="s">
        <v>112</v>
      </c>
      <c r="B86" s="38" t="s">
        <v>113</v>
      </c>
      <c r="C86" s="51">
        <v>2625.68</v>
      </c>
    </row>
    <row r="87" spans="1:3" s="7" customFormat="1" ht="47.25" x14ac:dyDescent="0.25">
      <c r="A87" s="37" t="s">
        <v>114</v>
      </c>
      <c r="B87" s="38" t="s">
        <v>115</v>
      </c>
      <c r="C87" s="51">
        <v>5251.36</v>
      </c>
    </row>
    <row r="88" spans="1:3" s="7" customFormat="1" ht="15.75" x14ac:dyDescent="0.25">
      <c r="A88" s="37"/>
      <c r="B88" s="39" t="s">
        <v>116</v>
      </c>
      <c r="C88" s="52">
        <f>SUM(C83:C87)</f>
        <v>16778.48</v>
      </c>
    </row>
    <row r="89" spans="1:3" s="44" customFormat="1" ht="15.75" x14ac:dyDescent="0.25">
      <c r="A89" s="43"/>
      <c r="B89" s="42" t="s">
        <v>117</v>
      </c>
      <c r="C89" s="53"/>
    </row>
    <row r="90" spans="1:3" s="44" customFormat="1" ht="15.75" x14ac:dyDescent="0.25">
      <c r="A90" s="43" t="s">
        <v>118</v>
      </c>
      <c r="B90" s="39" t="s">
        <v>119</v>
      </c>
      <c r="C90" s="53"/>
    </row>
    <row r="91" spans="1:3" s="44" customFormat="1" ht="15.75" x14ac:dyDescent="0.25">
      <c r="A91" s="43"/>
      <c r="B91" s="45" t="s">
        <v>120</v>
      </c>
      <c r="C91" s="53">
        <v>255.48</v>
      </c>
    </row>
    <row r="92" spans="1:3" s="44" customFormat="1" ht="15.75" x14ac:dyDescent="0.25">
      <c r="A92" s="43"/>
      <c r="B92" s="46" t="s">
        <v>121</v>
      </c>
      <c r="C92" s="53">
        <v>1713</v>
      </c>
    </row>
    <row r="93" spans="1:3" s="44" customFormat="1" ht="31.5" x14ac:dyDescent="0.25">
      <c r="A93" s="43" t="s">
        <v>122</v>
      </c>
      <c r="B93" s="39" t="s">
        <v>123</v>
      </c>
      <c r="C93" s="53">
        <v>0</v>
      </c>
    </row>
    <row r="94" spans="1:3" s="44" customFormat="1" ht="15.75" x14ac:dyDescent="0.25">
      <c r="A94" s="43"/>
      <c r="B94" s="45" t="s">
        <v>124</v>
      </c>
      <c r="C94" s="53">
        <v>235.2</v>
      </c>
    </row>
    <row r="95" spans="1:3" s="44" customFormat="1" ht="15.75" x14ac:dyDescent="0.25">
      <c r="A95" s="43"/>
      <c r="B95" s="46" t="s">
        <v>133</v>
      </c>
      <c r="C95" s="53">
        <v>1752.3</v>
      </c>
    </row>
    <row r="96" spans="1:3" s="44" customFormat="1" ht="15.75" x14ac:dyDescent="0.25">
      <c r="A96" s="43"/>
      <c r="B96" s="46" t="s">
        <v>134</v>
      </c>
      <c r="C96" s="53">
        <v>486.75</v>
      </c>
    </row>
    <row r="97" spans="1:4" s="44" customFormat="1" ht="15.75" x14ac:dyDescent="0.25">
      <c r="A97" s="43"/>
      <c r="B97" s="47" t="s">
        <v>125</v>
      </c>
      <c r="C97" s="53">
        <v>0</v>
      </c>
    </row>
    <row r="98" spans="1:4" s="44" customFormat="1" ht="15.75" x14ac:dyDescent="0.25">
      <c r="A98" s="43"/>
      <c r="B98" s="45" t="s">
        <v>126</v>
      </c>
      <c r="C98" s="53">
        <v>770.92</v>
      </c>
    </row>
    <row r="99" spans="1:4" s="44" customFormat="1" ht="15.75" x14ac:dyDescent="0.25">
      <c r="A99" s="43"/>
      <c r="B99" s="45" t="s">
        <v>127</v>
      </c>
      <c r="C99" s="53">
        <v>369.06</v>
      </c>
    </row>
    <row r="100" spans="1:4" s="44" customFormat="1" ht="15.75" x14ac:dyDescent="0.25">
      <c r="A100" s="43"/>
      <c r="B100" s="45" t="s">
        <v>128</v>
      </c>
      <c r="C100" s="53">
        <v>200.26</v>
      </c>
    </row>
    <row r="101" spans="1:4" s="44" customFormat="1" ht="15.75" x14ac:dyDescent="0.25">
      <c r="A101" s="43"/>
      <c r="B101" s="45" t="s">
        <v>129</v>
      </c>
      <c r="C101" s="53">
        <v>296</v>
      </c>
    </row>
    <row r="102" spans="1:4" s="44" customFormat="1" ht="15.75" x14ac:dyDescent="0.25">
      <c r="A102" s="48"/>
      <c r="B102" s="45" t="s">
        <v>130</v>
      </c>
      <c r="C102" s="53">
        <v>360.27</v>
      </c>
    </row>
    <row r="103" spans="1:4" s="44" customFormat="1" ht="31.5" x14ac:dyDescent="0.25">
      <c r="A103" s="43" t="s">
        <v>131</v>
      </c>
      <c r="B103" s="39" t="s">
        <v>132</v>
      </c>
      <c r="C103" s="53">
        <v>0</v>
      </c>
    </row>
    <row r="104" spans="1:4" s="44" customFormat="1" ht="15.75" x14ac:dyDescent="0.25">
      <c r="A104" s="48"/>
      <c r="B104" s="45" t="s">
        <v>135</v>
      </c>
      <c r="C104" s="53">
        <v>2949.68</v>
      </c>
    </row>
    <row r="105" spans="1:4" s="44" customFormat="1" ht="15.75" x14ac:dyDescent="0.25">
      <c r="A105" s="48"/>
      <c r="B105" s="49" t="s">
        <v>136</v>
      </c>
      <c r="C105" s="53">
        <v>812.61</v>
      </c>
    </row>
    <row r="106" spans="1:4" s="44" customFormat="1" ht="31.5" x14ac:dyDescent="0.25">
      <c r="A106" s="48"/>
      <c r="B106" s="50" t="s">
        <v>137</v>
      </c>
      <c r="C106" s="53">
        <v>599.97</v>
      </c>
    </row>
    <row r="107" spans="1:4" s="44" customFormat="1" ht="15.75" x14ac:dyDescent="0.25">
      <c r="A107" s="4"/>
      <c r="B107" s="39" t="s">
        <v>138</v>
      </c>
      <c r="C107" s="6">
        <f>SUM(C91:C106)</f>
        <v>10801.5</v>
      </c>
    </row>
    <row r="108" spans="1:4" s="44" customFormat="1" ht="15.75" x14ac:dyDescent="0.25">
      <c r="A108" s="43"/>
      <c r="B108" s="39" t="s">
        <v>139</v>
      </c>
      <c r="C108" s="6">
        <v>146062.57599999997</v>
      </c>
    </row>
    <row r="109" spans="1:4" s="7" customFormat="1" ht="15.75" x14ac:dyDescent="0.25">
      <c r="A109" s="37" t="s">
        <v>140</v>
      </c>
      <c r="B109" s="39" t="s">
        <v>141</v>
      </c>
      <c r="C109" s="52">
        <f>C49+C61+C69+C76+C79+C80+C81+C88+C107+C108</f>
        <v>647834.33100000001</v>
      </c>
    </row>
    <row r="110" spans="1:4" s="7" customFormat="1" ht="15.75" x14ac:dyDescent="0.25">
      <c r="A110" s="27"/>
      <c r="B110" s="28" t="s">
        <v>146</v>
      </c>
      <c r="C110" s="29">
        <v>545463.76</v>
      </c>
      <c r="D110" s="30"/>
    </row>
    <row r="111" spans="1:4" s="32" customFormat="1" ht="15.75" x14ac:dyDescent="0.25">
      <c r="A111" s="27"/>
      <c r="B111" s="28" t="s">
        <v>147</v>
      </c>
      <c r="C111" s="29">
        <v>529921.92000000004</v>
      </c>
      <c r="D111" s="30"/>
    </row>
    <row r="112" spans="1:4" s="32" customFormat="1" ht="15.75" x14ac:dyDescent="0.25">
      <c r="A112" s="27"/>
      <c r="B112" s="28" t="s">
        <v>149</v>
      </c>
      <c r="C112" s="26">
        <f>C111-C109</f>
        <v>-117912.41099999996</v>
      </c>
      <c r="D112" s="31"/>
    </row>
    <row r="113" spans="1:4" s="32" customFormat="1" ht="15.75" x14ac:dyDescent="0.25">
      <c r="A113" s="27"/>
      <c r="B113" s="28" t="s">
        <v>148</v>
      </c>
      <c r="C113" s="26">
        <f>C41+C112</f>
        <v>6468.603129333409</v>
      </c>
      <c r="D113" s="31"/>
    </row>
    <row r="114" spans="1:4" s="34" customFormat="1" ht="15.75" x14ac:dyDescent="0.25">
      <c r="A114" s="33"/>
      <c r="C114" s="33"/>
    </row>
    <row r="115" spans="1:4" s="34" customFormat="1" ht="15.75" x14ac:dyDescent="0.25">
      <c r="A115" s="33"/>
      <c r="C115" s="33"/>
    </row>
    <row r="116" spans="1:4" s="34" customFormat="1" ht="15.75" x14ac:dyDescent="0.25">
      <c r="A116" s="33"/>
    </row>
    <row r="117" spans="1:4" s="34" customFormat="1" ht="15.75" x14ac:dyDescent="0.25">
      <c r="A117" s="33"/>
    </row>
    <row r="118" spans="1:4" s="34" customFormat="1" ht="15.75" x14ac:dyDescent="0.25">
      <c r="A118" s="33"/>
    </row>
    <row r="161" spans="5:5" x14ac:dyDescent="0.2">
      <c r="E161" s="25">
        <v>146062.57599999997</v>
      </c>
    </row>
    <row r="162" spans="5:5" x14ac:dyDescent="0.2">
      <c r="E162" s="25">
        <v>647834.32900000003</v>
      </c>
    </row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2023-08-28T07:57:26Z</dcterms:created>
  <dcterms:modified xsi:type="dcterms:W3CDTF">2024-03-19T02:19:20Z</dcterms:modified>
</cp:coreProperties>
</file>