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5" i="1" l="1"/>
  <c r="C149" i="1" l="1"/>
  <c r="C150" i="1" s="1"/>
  <c r="C142" i="1"/>
  <c r="C121" i="1"/>
  <c r="C102" i="1"/>
  <c r="C95" i="1"/>
  <c r="C84" i="1"/>
  <c r="C61" i="1"/>
  <c r="B9" i="1"/>
</calcChain>
</file>

<file path=xl/sharedStrings.xml><?xml version="1.0" encoding="utf-8"?>
<sst xmlns="http://schemas.openxmlformats.org/spreadsheetml/2006/main" count="184" uniqueCount="181">
  <si>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</si>
  <si>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</si>
  <si>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Юбилейная, 1 Г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</si>
  <si>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</si>
  <si>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</si>
  <si>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</si>
  <si>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</si>
  <si>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</si>
  <si>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</si>
  <si>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</si>
  <si>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</si>
  <si>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</si>
  <si>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</si>
  <si>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</si>
  <si>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</si>
  <si>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</si>
  <si>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</si>
  <si>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</si>
  <si>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</si>
  <si>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</si>
  <si>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</si>
  <si>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</si>
  <si>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</si>
  <si>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</si>
  <si>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</si>
  <si>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</si>
  <si>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</si>
  <si>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</si>
  <si>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</si>
  <si>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</si>
  <si>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</si>
  <si>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</si>
  <si>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</si>
  <si>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</si>
  <si>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Площадь зимней уборки</t>
  </si>
  <si>
    <t>Площадь летней уборки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</si>
  <si>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</si>
  <si>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</si>
  <si>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</si>
  <si>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</si>
  <si>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</si>
  <si>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</si>
  <si>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</si>
  <si>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</si>
  <si>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</si>
  <si>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</si>
  <si>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Мытье лестничных площадок и маршей</t>
  </si>
  <si>
    <t>- нижних 2-х этажей</t>
  </si>
  <si>
    <t>- выше 2-го этажа</t>
  </si>
  <si>
    <t>1.2.</t>
  </si>
  <si>
    <t>Влажное подметание лестничных площадок и маршей</t>
  </si>
  <si>
    <t>1.3.</t>
  </si>
  <si>
    <t>Влажная протирка:</t>
  </si>
  <si>
    <t>стен</t>
  </si>
  <si>
    <t>дверей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</si>
  <si>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</si>
  <si>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</si>
  <si>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</si>
  <si>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</si>
  <si>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</si>
  <si>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 xml:space="preserve">Мытье окон </t>
  </si>
  <si>
    <t>- в легкодоступных местах</t>
  </si>
  <si>
    <t>Итого по п.1</t>
  </si>
  <si>
    <t>2.1.</t>
  </si>
  <si>
    <t>Сбор и вывоз твердых бытовых отходов</t>
  </si>
  <si>
    <t>2.2.</t>
  </si>
  <si>
    <t>Очистка чердаков от мусора</t>
  </si>
  <si>
    <t>2.3.</t>
  </si>
  <si>
    <t>Удаление с крыши снега и наледи (для скатных кровель 30%)</t>
  </si>
  <si>
    <t>Итого по п.2</t>
  </si>
  <si>
    <t>3.1.</t>
  </si>
  <si>
    <t xml:space="preserve">Подметание придомовой территории в летний период </t>
  </si>
  <si>
    <t xml:space="preserve">- проезд, пешеходные дорожки, бордюры, отмостки, крыльца, площадки у подъезда (входа), спуски в подвал, контейнерная площадка </t>
  </si>
  <si>
    <t>3.2.</t>
  </si>
  <si>
    <t>Уборка мусора с газона в летний период</t>
  </si>
  <si>
    <t>- уборка газонов от листьев, сучьев, мусора</t>
  </si>
  <si>
    <t>- уборка газонов от случайного мусора</t>
  </si>
  <si>
    <t>3.3.</t>
  </si>
  <si>
    <t>Очистка урн</t>
  </si>
  <si>
    <t>3.4.</t>
  </si>
  <si>
    <t>Подметание от снега пешеходных дорожек, ступеней, спусков в подвал, крылец, входов, проездов</t>
  </si>
  <si>
    <t>- толщиной слоя до 2 см</t>
  </si>
  <si>
    <t>- толщиной слоя свыше 2 см</t>
  </si>
  <si>
    <t>3.5.</t>
  </si>
  <si>
    <t>Посыпка территории противогололедными материалами ступеней, спусков в подвал, крылец,  вдоль тротуарного бордюра на ширину 0,5 метров</t>
  </si>
  <si>
    <t>3.6.</t>
  </si>
  <si>
    <t xml:space="preserve">Очистка территории от наледи и льда </t>
  </si>
  <si>
    <t>- пешеходных дорожек, крыльца,  площадки детская и спортивная, контейнерная площадка, проезжие части вдоль бордюров на ширину 0,5 метров</t>
  </si>
  <si>
    <t>3.7.</t>
  </si>
  <si>
    <t>Механизированная уборка внутридомовых проездов</t>
  </si>
  <si>
    <t>3.7.3.</t>
  </si>
  <si>
    <t xml:space="preserve"> - очистка от снега и наледи</t>
  </si>
  <si>
    <t>3.8.</t>
  </si>
  <si>
    <t xml:space="preserve">Кошение газонов, сбор и вывоз скошенной травы </t>
  </si>
  <si>
    <t>3.9</t>
  </si>
  <si>
    <t>Уборка контейнерной площадки</t>
  </si>
  <si>
    <t>Итого по п.3.</t>
  </si>
  <si>
    <t>4.1.</t>
  </si>
  <si>
    <t>Ремонт, регулировка, промывка, испытание, консервация, расконсервация системы центрального отопления</t>
  </si>
  <si>
    <t>- проведение технических осмотров и устранение незначительных неисправностей системы отопления чердаков</t>
  </si>
  <si>
    <t>- промывка трубопроводов системы центрального отопления</t>
  </si>
  <si>
    <t>- испытание трубопроводов системы центрального отопления, рабочая проверка системы, окончательная проверка, проверка на прогрев отопительных приборов с регулировкой</t>
  </si>
  <si>
    <t>- консервация системы отопления</t>
  </si>
  <si>
    <t>- ликвидация воздушных пробок в системе отопления</t>
  </si>
  <si>
    <t>в стояке</t>
  </si>
  <si>
    <t>- регулировка и наладка системы отопления</t>
  </si>
  <si>
    <t>Итого по п.4</t>
  </si>
  <si>
    <t>5.1.</t>
  </si>
  <si>
    <t>Проведение технических осмотров и устранение незначительных неисправностей в системах водоснабжения, канализации, ливневой канализации на чердаках</t>
  </si>
  <si>
    <t>5.1.1</t>
  </si>
  <si>
    <t>- чердаки</t>
  </si>
  <si>
    <t>5.2.</t>
  </si>
  <si>
    <t>Проведение технических осмотров и устранение незначительных неисправностей систем вентиляции</t>
  </si>
  <si>
    <t>5.3.</t>
  </si>
  <si>
    <t xml:space="preserve">Проведение технических осмотров и устранение незначительных неисправностей электротехнических устройств в местах общего пользования          </t>
  </si>
  <si>
    <t>- в домах с закрытой проводкой</t>
  </si>
  <si>
    <t>Итого по п.5</t>
  </si>
  <si>
    <t>7.1.</t>
  </si>
  <si>
    <t>Вводные приборы учета тепла</t>
  </si>
  <si>
    <t>7.1.1.</t>
  </si>
  <si>
    <t>- визуальный осмотр и проверка наличия и нарушения пломб на ППР, вычислителе, датчиков давления и температур, проверка работоспособности запорной арматуры для отключения фильтров. Разборка филльтра. Очистка фильтра от накипи</t>
  </si>
  <si>
    <t>7.1.3.</t>
  </si>
  <si>
    <t>- снятие и запись показаний, обработка информации и заненсение в компьютер, передача данных для расчета с энергоснабжающей организацией</t>
  </si>
  <si>
    <t>7.2.</t>
  </si>
  <si>
    <t>Вводные приборы учета воды</t>
  </si>
  <si>
    <t>7.2.1.</t>
  </si>
  <si>
    <t>Обслуживание приборов учета воды</t>
  </si>
  <si>
    <t xml:space="preserve"> -визуальный осмотр и проверка наличия и нарушения пломб на счетчике, снятие параметров,  проверка работоспособности и отсутствия несанкционированных врезок до водосчетчика</t>
  </si>
  <si>
    <t xml:space="preserve"> - демонтаж и монтаж счетчика</t>
  </si>
  <si>
    <t xml:space="preserve"> - установка счетчика на верстак. Извлечение из счетчика воды деталей</t>
  </si>
  <si>
    <t xml:space="preserve"> - промывка всех деталей в моющем растворе. Очистка входного и выходного отверстия корпуса от ржавчины. Очистка магнитов от металлических частиц.</t>
  </si>
  <si>
    <t xml:space="preserve"> - полная сборка счетчиков воды</t>
  </si>
  <si>
    <t xml:space="preserve"> - испытание счетчика воды на испытательном стенде.</t>
  </si>
  <si>
    <t xml:space="preserve"> - гидроиспытание счетчика воды</t>
  </si>
  <si>
    <t xml:space="preserve"> - сдача испытанного счетчика воды госповерителю</t>
  </si>
  <si>
    <t xml:space="preserve"> - услуги госповерителя</t>
  </si>
  <si>
    <t>7.2.3</t>
  </si>
  <si>
    <t>- снятие и запись показаний, обработка информации и занесение в компьютер, передача данных для расчета с энергоснабжающей организацией</t>
  </si>
  <si>
    <t>Итого п.7</t>
  </si>
  <si>
    <t>8.1.</t>
  </si>
  <si>
    <t>осмотр чердачного помещения</t>
  </si>
  <si>
    <t>смена навесных замков  на чердачных люках - 1,2пп</t>
  </si>
  <si>
    <t>смена проушин на чердачных люках - 1,2пп</t>
  </si>
  <si>
    <t>сбор для утилизации автопокрышек б/у с площадок ТКО от МКД ( Юбилейная 1А,1Г)</t>
  </si>
  <si>
    <t>ремонт кровли-козырька над песочницей из сотового поликарбоната на детской площадке Юб.1А,1Г</t>
  </si>
  <si>
    <t>ремонт лестничного ограждения, балясины</t>
  </si>
  <si>
    <t>установка конька из оцинкованной стали на парапете</t>
  </si>
  <si>
    <t>транспортные услуги (вывоз травы)</t>
  </si>
  <si>
    <t>вывоз травы автотранспортом</t>
  </si>
  <si>
    <t>8.2.</t>
  </si>
  <si>
    <t>Ремонт электрооборудования</t>
  </si>
  <si>
    <t>- очистка щитка</t>
  </si>
  <si>
    <t>Ремонт, замена внутридомовых электрических сетей</t>
  </si>
  <si>
    <t>Ремонт, замена аппаратуры защиты, контроля и управления общего пользования</t>
  </si>
  <si>
    <t>-замена автоматического выключателя</t>
  </si>
  <si>
    <t>-замена предохранителя</t>
  </si>
  <si>
    <t>Ремонт и замена осветительных установок в помещениях общего пользования</t>
  </si>
  <si>
    <t>-ремонт светильников с лампами накаливания</t>
  </si>
  <si>
    <t>- замена выключателя</t>
  </si>
  <si>
    <t>Итого по п.8</t>
  </si>
  <si>
    <t>по управлению и обслуживанию</t>
  </si>
  <si>
    <t>МКД по ул.Юбилейная 1г</t>
  </si>
  <si>
    <t xml:space="preserve">Отчет за 2023 г. </t>
  </si>
  <si>
    <t>Результат на 01.01.2023 г. ("+" экономия, "-" перерасход)</t>
  </si>
  <si>
    <t>Ремонт конструктивных элементов общего имущества многоквартирных домов</t>
  </si>
  <si>
    <t xml:space="preserve">           Сумма затрат по дому:</t>
  </si>
  <si>
    <t xml:space="preserve">Итого начислено населению </t>
  </si>
  <si>
    <t>Итого оплачено населением</t>
  </si>
  <si>
    <t>Результат за 2023 год "+" - экономия "-" - перерасход</t>
  </si>
  <si>
    <t>Результат накоплением "+" - экономия "-" - перерасход</t>
  </si>
  <si>
    <t xml:space="preserve">7.Проверка и обслуживание коллективных приборов учета </t>
  </si>
  <si>
    <t>1. Уборка помещений мест общего пользования</t>
  </si>
  <si>
    <t>2. Содержание помещений мест общего пользования</t>
  </si>
  <si>
    <t>3. Уборка придомовой территории, входящей в состав общего имущества</t>
  </si>
  <si>
    <t>4. Подготовка многоквартирного дома к сезонной эксплуатации</t>
  </si>
  <si>
    <t>6. Аварийное обслуживание</t>
  </si>
  <si>
    <t>5. Проведение технических осмотров и мелкий ремонт</t>
  </si>
  <si>
    <t>8. Текущий ремонт</t>
  </si>
  <si>
    <t>9. Дератизация</t>
  </si>
  <si>
    <t>10. Дезинсекция</t>
  </si>
  <si>
    <t>Управление многоквартирным домом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</si>
</sst>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2" fontId="6" fillId="0" borderId="7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/>
    </xf>
    <xf numFmtId="0" fontId="8" fillId="0" borderId="7" xfId="0" applyFont="1" applyBorder="1" applyAlignment="1">
      <alignment wrapText="1"/>
    </xf>
    <xf numFmtId="0" fontId="8" fillId="3" borderId="7" xfId="0" applyFont="1" applyFill="1" applyBorder="1"/>
    <xf numFmtId="0" fontId="8" fillId="0" borderId="7" xfId="0" applyFont="1" applyBorder="1"/>
    <xf numFmtId="0" fontId="5" fillId="0" borderId="7" xfId="0" applyFont="1" applyBorder="1" applyAlignment="1">
      <alignment wrapText="1"/>
    </xf>
    <xf numFmtId="2" fontId="5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/>
    <xf numFmtId="2" fontId="6" fillId="0" borderId="7" xfId="0" applyNumberFormat="1" applyFont="1" applyBorder="1" applyAlignment="1">
      <alignment wrapText="1"/>
    </xf>
    <xf numFmtId="2" fontId="6" fillId="0" borderId="7" xfId="0" applyNumberFormat="1" applyFont="1" applyBorder="1" applyAlignment="1"/>
    <xf numFmtId="2" fontId="5" fillId="0" borderId="7" xfId="0" applyNumberFormat="1" applyFont="1" applyFill="1" applyBorder="1" applyAlignment="1">
      <alignment wrapText="1"/>
    </xf>
    <xf numFmtId="2" fontId="5" fillId="0" borderId="7" xfId="0" applyNumberFormat="1" applyFont="1" applyFill="1" applyBorder="1" applyAlignment="1">
      <alignment vertical="center" wrapText="1"/>
    </xf>
    <xf numFmtId="2" fontId="6" fillId="0" borderId="7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2" fontId="9" fillId="0" borderId="7" xfId="0" applyNumberFormat="1" applyFont="1" applyBorder="1" applyAlignment="1">
      <alignment wrapText="1"/>
    </xf>
    <xf numFmtId="2" fontId="1" fillId="0" borderId="0" xfId="0" applyNumberFormat="1" applyFont="1" applyAlignment="1">
      <alignment wrapText="1"/>
    </xf>
    <xf numFmtId="49" fontId="5" fillId="0" borderId="7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topLeftCell="A128" workbookViewId="0">
      <selection activeCell="C149" sqref="C149:C150"/>
    </sheetView>
  </sheetViews>
  <sheetFormatPr defaultColWidth="9.140625" defaultRowHeight="11.25" x14ac:dyDescent="0.2"/>
  <cols>
    <col min="1" max="1" width="7.28515625" style="1" customWidth="1"/>
    <col min="2" max="2" width="80.28515625" style="1" customWidth="1"/>
    <col min="3" max="3" width="17.5703125" style="1" customWidth="1"/>
    <col min="4" max="200" width="9.140625" style="1" customWidth="1"/>
    <col min="201" max="201" width="6" style="1" customWidth="1"/>
    <col min="202" max="202" width="46.42578125" style="1" customWidth="1"/>
    <col min="203" max="203" width="10.42578125" style="1" customWidth="1"/>
    <col min="204" max="204" width="10.7109375" style="1" customWidth="1"/>
    <col min="205" max="205" width="7.85546875" style="1" customWidth="1"/>
    <col min="206" max="206" width="10.42578125" style="1" customWidth="1"/>
    <col min="207" max="207" width="10.7109375" style="1" customWidth="1"/>
    <col min="208" max="208" width="12.140625" style="1" customWidth="1"/>
    <col min="209" max="211" width="8.85546875" style="1" customWidth="1"/>
    <col min="212" max="212" width="12.28515625" style="1" customWidth="1"/>
    <col min="213" max="219" width="8.85546875" style="1" customWidth="1"/>
    <col min="220" max="220" width="12" style="1" customWidth="1"/>
    <col min="221" max="239" width="9.140625" style="1" customWidth="1"/>
    <col min="240" max="240" width="11.42578125" style="1" customWidth="1"/>
    <col min="241" max="16384" width="9.140625" style="1"/>
  </cols>
  <sheetData>
    <row r="1" spans="1:2" hidden="1" x14ac:dyDescent="0.2">
      <c r="B1" s="2" t="s">
        <v>0</v>
      </c>
    </row>
    <row r="2" spans="1:2" hidden="1" x14ac:dyDescent="0.2">
      <c r="B2" s="2" t="s">
        <v>1</v>
      </c>
    </row>
    <row r="3" spans="1:2" hidden="1" x14ac:dyDescent="0.2">
      <c r="B3" s="3" t="s">
        <v>2</v>
      </c>
    </row>
    <row r="4" spans="1:2" hidden="1" x14ac:dyDescent="0.2">
      <c r="A4" s="4"/>
      <c r="B4" s="5"/>
    </row>
    <row r="5" spans="1:2" hidden="1" x14ac:dyDescent="0.2">
      <c r="A5" s="6"/>
      <c r="B5" s="7"/>
    </row>
    <row r="6" spans="1:2" hidden="1" x14ac:dyDescent="0.2">
      <c r="A6" s="6"/>
      <c r="B6" s="7"/>
    </row>
    <row r="7" spans="1:2" hidden="1" x14ac:dyDescent="0.2">
      <c r="A7" s="6"/>
      <c r="B7" s="7"/>
    </row>
    <row r="8" spans="1:2" hidden="1" x14ac:dyDescent="0.2">
      <c r="A8" s="8"/>
      <c r="B8" s="9"/>
    </row>
    <row r="9" spans="1:2" hidden="1" x14ac:dyDescent="0.2">
      <c r="A9" s="10">
        <v>1</v>
      </c>
      <c r="B9" s="10">
        <f>A9+1</f>
        <v>2</v>
      </c>
    </row>
    <row r="10" spans="1:2" hidden="1" x14ac:dyDescent="0.2">
      <c r="A10" s="10"/>
      <c r="B10" s="11" t="s">
        <v>3</v>
      </c>
    </row>
    <row r="11" spans="1:2" hidden="1" x14ac:dyDescent="0.2">
      <c r="A11" s="12" t="s">
        <v>4</v>
      </c>
      <c r="B11" s="13" t="s">
        <v>5</v>
      </c>
    </row>
    <row r="12" spans="1:2" hidden="1" x14ac:dyDescent="0.2">
      <c r="A12" s="12" t="s">
        <v>6</v>
      </c>
      <c r="B12" s="13" t="s">
        <v>7</v>
      </c>
    </row>
    <row r="13" spans="1:2" hidden="1" x14ac:dyDescent="0.2">
      <c r="A13" s="10" t="s">
        <v>8</v>
      </c>
      <c r="B13" s="14" t="s">
        <v>9</v>
      </c>
    </row>
    <row r="14" spans="1:2" hidden="1" x14ac:dyDescent="0.2">
      <c r="A14" s="12" t="s">
        <v>10</v>
      </c>
      <c r="B14" s="13" t="s">
        <v>11</v>
      </c>
    </row>
    <row r="15" spans="1:2" hidden="1" x14ac:dyDescent="0.2">
      <c r="A15" s="12" t="s">
        <v>12</v>
      </c>
      <c r="B15" s="13" t="s">
        <v>13</v>
      </c>
    </row>
    <row r="16" spans="1:2" hidden="1" x14ac:dyDescent="0.2">
      <c r="A16" s="12"/>
      <c r="B16" s="13" t="s">
        <v>14</v>
      </c>
    </row>
    <row r="17" spans="1:2" hidden="1" x14ac:dyDescent="0.2">
      <c r="A17" s="12"/>
      <c r="B17" s="13" t="s">
        <v>15</v>
      </c>
    </row>
    <row r="18" spans="1:2" hidden="1" x14ac:dyDescent="0.2">
      <c r="A18" s="12" t="s">
        <v>16</v>
      </c>
      <c r="B18" s="13" t="s">
        <v>17</v>
      </c>
    </row>
    <row r="19" spans="1:2" hidden="1" x14ac:dyDescent="0.2">
      <c r="A19" s="12"/>
      <c r="B19" s="13" t="s">
        <v>18</v>
      </c>
    </row>
    <row r="20" spans="1:2" hidden="1" x14ac:dyDescent="0.2">
      <c r="A20" s="12" t="s">
        <v>19</v>
      </c>
      <c r="B20" s="13" t="s">
        <v>20</v>
      </c>
    </row>
    <row r="21" spans="1:2" hidden="1" x14ac:dyDescent="0.2">
      <c r="A21" s="12"/>
      <c r="B21" s="13" t="s">
        <v>21</v>
      </c>
    </row>
    <row r="22" spans="1:2" hidden="1" x14ac:dyDescent="0.2">
      <c r="A22" s="12"/>
      <c r="B22" s="13" t="s">
        <v>22</v>
      </c>
    </row>
    <row r="23" spans="1:2" hidden="1" x14ac:dyDescent="0.2">
      <c r="A23" s="12" t="s">
        <v>23</v>
      </c>
      <c r="B23" s="13" t="s">
        <v>24</v>
      </c>
    </row>
    <row r="24" spans="1:2" hidden="1" x14ac:dyDescent="0.2">
      <c r="A24" s="12" t="s">
        <v>25</v>
      </c>
      <c r="B24" s="13" t="s">
        <v>26</v>
      </c>
    </row>
    <row r="25" spans="1:2" hidden="1" x14ac:dyDescent="0.2">
      <c r="A25" s="12" t="s">
        <v>27</v>
      </c>
      <c r="B25" s="13" t="s">
        <v>28</v>
      </c>
    </row>
    <row r="26" spans="1:2" ht="17.25" hidden="1" customHeight="1" x14ac:dyDescent="0.2">
      <c r="A26" s="15" t="s">
        <v>29</v>
      </c>
      <c r="B26" s="13" t="s">
        <v>30</v>
      </c>
    </row>
    <row r="27" spans="1:2" ht="18" hidden="1" customHeight="1" x14ac:dyDescent="0.2">
      <c r="A27" s="15"/>
      <c r="B27" s="13" t="s">
        <v>31</v>
      </c>
    </row>
    <row r="28" spans="1:2" ht="16.5" hidden="1" customHeight="1" x14ac:dyDescent="0.2">
      <c r="A28" s="15"/>
      <c r="B28" s="13" t="s">
        <v>33</v>
      </c>
    </row>
    <row r="29" spans="1:2" ht="16.5" hidden="1" customHeight="1" x14ac:dyDescent="0.2">
      <c r="A29" s="15"/>
      <c r="B29" s="13" t="s">
        <v>34</v>
      </c>
    </row>
    <row r="30" spans="1:2" ht="16.5" hidden="1" customHeight="1" x14ac:dyDescent="0.2">
      <c r="A30" s="15"/>
      <c r="B30" s="13" t="s">
        <v>35</v>
      </c>
    </row>
    <row r="31" spans="1:2" ht="19.5" hidden="1" customHeight="1" x14ac:dyDescent="0.2">
      <c r="A31" s="15"/>
      <c r="B31" s="13" t="s">
        <v>36</v>
      </c>
    </row>
    <row r="32" spans="1:2" ht="19.5" hidden="1" customHeight="1" x14ac:dyDescent="0.2">
      <c r="A32" s="15"/>
      <c r="B32" s="13" t="s">
        <v>37</v>
      </c>
    </row>
    <row r="33" spans="1:3" ht="23.25" hidden="1" customHeight="1" x14ac:dyDescent="0.2">
      <c r="A33" s="15" t="s">
        <v>32</v>
      </c>
      <c r="B33" s="13" t="s">
        <v>38</v>
      </c>
    </row>
    <row r="34" spans="1:3" ht="19.5" hidden="1" customHeight="1" x14ac:dyDescent="0.2">
      <c r="A34" s="15" t="s">
        <v>39</v>
      </c>
      <c r="B34" s="13" t="s">
        <v>40</v>
      </c>
    </row>
    <row r="35" spans="1:3" ht="18" hidden="1" customHeight="1" x14ac:dyDescent="0.2">
      <c r="A35" s="15"/>
      <c r="B35" s="13" t="s">
        <v>41</v>
      </c>
    </row>
    <row r="36" spans="1:3" ht="16.5" hidden="1" customHeight="1" x14ac:dyDescent="0.2">
      <c r="A36" s="15"/>
      <c r="B36" s="13" t="s">
        <v>42</v>
      </c>
    </row>
    <row r="37" spans="1:3" hidden="1" x14ac:dyDescent="0.2">
      <c r="A37" s="15" t="s">
        <v>43</v>
      </c>
      <c r="B37" s="13" t="s">
        <v>44</v>
      </c>
    </row>
    <row r="38" spans="1:3" hidden="1" x14ac:dyDescent="0.2">
      <c r="A38" s="16"/>
      <c r="B38" s="17"/>
    </row>
    <row r="39" spans="1:3" s="24" customFormat="1" ht="15.75" x14ac:dyDescent="0.25">
      <c r="A39" s="56" t="s">
        <v>162</v>
      </c>
      <c r="B39" s="56"/>
      <c r="C39" s="23"/>
    </row>
    <row r="40" spans="1:3" s="24" customFormat="1" ht="12.75" customHeight="1" x14ac:dyDescent="0.25">
      <c r="A40" s="56" t="s">
        <v>160</v>
      </c>
      <c r="B40" s="56"/>
      <c r="C40" s="23"/>
    </row>
    <row r="41" spans="1:3" s="24" customFormat="1" ht="15.75" x14ac:dyDescent="0.25">
      <c r="A41" s="56" t="s">
        <v>161</v>
      </c>
      <c r="B41" s="56"/>
      <c r="C41" s="23"/>
    </row>
    <row r="42" spans="1:3" s="24" customFormat="1" ht="15.75" x14ac:dyDescent="0.25">
      <c r="A42" s="25"/>
      <c r="B42" s="26"/>
      <c r="C42" s="23"/>
    </row>
    <row r="43" spans="1:3" s="30" customFormat="1" ht="15.75" x14ac:dyDescent="0.25">
      <c r="A43" s="27"/>
      <c r="B43" s="28" t="s">
        <v>163</v>
      </c>
      <c r="C43" s="29">
        <v>-224889.49569999985</v>
      </c>
    </row>
    <row r="44" spans="1:3" ht="19.5" customHeight="1" x14ac:dyDescent="0.25">
      <c r="A44" s="31"/>
      <c r="B44" s="32" t="s">
        <v>171</v>
      </c>
      <c r="C44" s="44"/>
    </row>
    <row r="45" spans="1:3" ht="22.5" customHeight="1" x14ac:dyDescent="0.25">
      <c r="A45" s="33" t="s">
        <v>45</v>
      </c>
      <c r="B45" s="34" t="s">
        <v>46</v>
      </c>
      <c r="C45" s="44"/>
    </row>
    <row r="46" spans="1:3" ht="15.75" x14ac:dyDescent="0.25">
      <c r="A46" s="33"/>
      <c r="B46" s="34" t="s">
        <v>47</v>
      </c>
      <c r="C46" s="45">
        <v>38524.080000000009</v>
      </c>
    </row>
    <row r="47" spans="1:3" ht="15.75" x14ac:dyDescent="0.25">
      <c r="A47" s="33"/>
      <c r="B47" s="34" t="s">
        <v>48</v>
      </c>
      <c r="C47" s="45">
        <v>14136.144000000006</v>
      </c>
    </row>
    <row r="48" spans="1:3" ht="15.75" x14ac:dyDescent="0.25">
      <c r="A48" s="33" t="s">
        <v>49</v>
      </c>
      <c r="B48" s="34" t="s">
        <v>50</v>
      </c>
      <c r="C48" s="45">
        <v>0</v>
      </c>
    </row>
    <row r="49" spans="1:3" ht="15.75" x14ac:dyDescent="0.25">
      <c r="A49" s="33"/>
      <c r="B49" s="34" t="s">
        <v>47</v>
      </c>
      <c r="C49" s="45">
        <v>16366.752000000002</v>
      </c>
    </row>
    <row r="50" spans="1:3" s="18" customFormat="1" ht="21.75" customHeight="1" x14ac:dyDescent="0.25">
      <c r="A50" s="33"/>
      <c r="B50" s="34" t="s">
        <v>48</v>
      </c>
      <c r="C50" s="46">
        <v>5650.1279999999997</v>
      </c>
    </row>
    <row r="51" spans="1:3" s="18" customFormat="1" ht="21.75" customHeight="1" x14ac:dyDescent="0.25">
      <c r="A51" s="33" t="s">
        <v>51</v>
      </c>
      <c r="B51" s="34" t="s">
        <v>52</v>
      </c>
      <c r="C51" s="46">
        <v>0</v>
      </c>
    </row>
    <row r="52" spans="1:3" s="18" customFormat="1" ht="21.75" customHeight="1" x14ac:dyDescent="0.25">
      <c r="A52" s="33"/>
      <c r="B52" s="34" t="s">
        <v>53</v>
      </c>
      <c r="C52" s="46">
        <v>2905.0299999999997</v>
      </c>
    </row>
    <row r="53" spans="1:3" s="18" customFormat="1" ht="20.25" customHeight="1" x14ac:dyDescent="0.25">
      <c r="A53" s="33"/>
      <c r="B53" s="34" t="s">
        <v>54</v>
      </c>
      <c r="C53" s="46">
        <v>311.72460000000001</v>
      </c>
    </row>
    <row r="54" spans="1:3" s="18" customFormat="1" ht="21.75" customHeight="1" x14ac:dyDescent="0.25">
      <c r="A54" s="33"/>
      <c r="B54" s="34" t="s">
        <v>55</v>
      </c>
      <c r="C54" s="46">
        <v>17.598400000000002</v>
      </c>
    </row>
    <row r="55" spans="1:3" s="18" customFormat="1" ht="21.75" customHeight="1" x14ac:dyDescent="0.25">
      <c r="A55" s="33"/>
      <c r="B55" s="34" t="s">
        <v>56</v>
      </c>
      <c r="C55" s="46">
        <v>1711.3149999999998</v>
      </c>
    </row>
    <row r="56" spans="1:3" s="18" customFormat="1" ht="21.75" customHeight="1" x14ac:dyDescent="0.25">
      <c r="A56" s="33"/>
      <c r="B56" s="34" t="s">
        <v>57</v>
      </c>
      <c r="C56" s="46">
        <v>144.928</v>
      </c>
    </row>
    <row r="57" spans="1:3" s="18" customFormat="1" ht="15.75" x14ac:dyDescent="0.25">
      <c r="A57" s="33"/>
      <c r="B57" s="34" t="s">
        <v>58</v>
      </c>
      <c r="C57" s="46">
        <v>102.873</v>
      </c>
    </row>
    <row r="58" spans="1:3" s="18" customFormat="1" ht="15.75" x14ac:dyDescent="0.25">
      <c r="A58" s="33"/>
      <c r="B58" s="34" t="s">
        <v>59</v>
      </c>
      <c r="C58" s="46">
        <v>141.04599999999999</v>
      </c>
    </row>
    <row r="59" spans="1:3" ht="15.75" x14ac:dyDescent="0.25">
      <c r="A59" s="33"/>
      <c r="B59" s="34" t="s">
        <v>60</v>
      </c>
      <c r="C59" s="45">
        <v>0</v>
      </c>
    </row>
    <row r="60" spans="1:3" ht="18" customHeight="1" x14ac:dyDescent="0.25">
      <c r="A60" s="33"/>
      <c r="B60" s="34" t="s">
        <v>61</v>
      </c>
      <c r="C60" s="45">
        <v>334.55199999999996</v>
      </c>
    </row>
    <row r="61" spans="1:3" ht="18" customHeight="1" x14ac:dyDescent="0.25">
      <c r="A61" s="33"/>
      <c r="B61" s="32" t="s">
        <v>62</v>
      </c>
      <c r="C61" s="47">
        <f>SUM(C46:C60)</f>
        <v>80346.171000000031</v>
      </c>
    </row>
    <row r="62" spans="1:3" ht="19.5" customHeight="1" x14ac:dyDescent="0.25">
      <c r="A62" s="35"/>
      <c r="B62" s="32" t="s">
        <v>172</v>
      </c>
      <c r="C62" s="45"/>
    </row>
    <row r="63" spans="1:3" ht="24.75" hidden="1" customHeight="1" x14ac:dyDescent="0.25">
      <c r="A63" s="33" t="s">
        <v>63</v>
      </c>
      <c r="B63" s="34" t="s">
        <v>64</v>
      </c>
      <c r="C63" s="45">
        <v>0</v>
      </c>
    </row>
    <row r="64" spans="1:3" ht="28.5" customHeight="1" x14ac:dyDescent="0.25">
      <c r="A64" s="33" t="s">
        <v>65</v>
      </c>
      <c r="B64" s="34" t="s">
        <v>66</v>
      </c>
      <c r="C64" s="45">
        <v>0</v>
      </c>
    </row>
    <row r="65" spans="1:3" ht="20.25" customHeight="1" x14ac:dyDescent="0.25">
      <c r="A65" s="33" t="s">
        <v>67</v>
      </c>
      <c r="B65" s="34" t="s">
        <v>68</v>
      </c>
      <c r="C65" s="45">
        <v>0</v>
      </c>
    </row>
    <row r="66" spans="1:3" ht="20.25" customHeight="1" x14ac:dyDescent="0.25">
      <c r="A66" s="33"/>
      <c r="B66" s="32" t="s">
        <v>69</v>
      </c>
      <c r="C66" s="47">
        <v>0</v>
      </c>
    </row>
    <row r="67" spans="1:3" ht="31.5" customHeight="1" x14ac:dyDescent="0.25">
      <c r="A67" s="35"/>
      <c r="B67" s="32" t="s">
        <v>173</v>
      </c>
      <c r="C67" s="45"/>
    </row>
    <row r="68" spans="1:3" ht="24" customHeight="1" x14ac:dyDescent="0.25">
      <c r="A68" s="33" t="s">
        <v>70</v>
      </c>
      <c r="B68" s="34" t="s">
        <v>71</v>
      </c>
      <c r="C68" s="45"/>
    </row>
    <row r="69" spans="1:3" ht="42" customHeight="1" x14ac:dyDescent="0.25">
      <c r="A69" s="33"/>
      <c r="B69" s="34" t="s">
        <v>72</v>
      </c>
      <c r="C69" s="45">
        <v>23017.434999999998</v>
      </c>
    </row>
    <row r="70" spans="1:3" ht="15.75" x14ac:dyDescent="0.25">
      <c r="A70" s="33" t="s">
        <v>73</v>
      </c>
      <c r="B70" s="34" t="s">
        <v>74</v>
      </c>
      <c r="C70" s="45">
        <v>0</v>
      </c>
    </row>
    <row r="71" spans="1:3" s="18" customFormat="1" ht="15.75" x14ac:dyDescent="0.25">
      <c r="A71" s="33"/>
      <c r="B71" s="34" t="s">
        <v>75</v>
      </c>
      <c r="C71" s="46">
        <v>11484</v>
      </c>
    </row>
    <row r="72" spans="1:3" s="18" customFormat="1" ht="15.75" x14ac:dyDescent="0.25">
      <c r="A72" s="33"/>
      <c r="B72" s="34" t="s">
        <v>76</v>
      </c>
      <c r="C72" s="46">
        <v>21402</v>
      </c>
    </row>
    <row r="73" spans="1:3" s="18" customFormat="1" ht="19.5" customHeight="1" x14ac:dyDescent="0.25">
      <c r="A73" s="33" t="s">
        <v>77</v>
      </c>
      <c r="B73" s="34" t="s">
        <v>78</v>
      </c>
      <c r="C73" s="46">
        <v>2048.96</v>
      </c>
    </row>
    <row r="74" spans="1:3" s="18" customFormat="1" ht="31.5" x14ac:dyDescent="0.25">
      <c r="A74" s="33" t="s">
        <v>79</v>
      </c>
      <c r="B74" s="34" t="s">
        <v>80</v>
      </c>
      <c r="C74" s="46">
        <v>0</v>
      </c>
    </row>
    <row r="75" spans="1:3" s="18" customFormat="1" ht="15.75" x14ac:dyDescent="0.25">
      <c r="A75" s="33"/>
      <c r="B75" s="34" t="s">
        <v>81</v>
      </c>
      <c r="C75" s="46">
        <v>33306.57</v>
      </c>
    </row>
    <row r="76" spans="1:3" s="18" customFormat="1" ht="18.75" customHeight="1" x14ac:dyDescent="0.25">
      <c r="A76" s="33"/>
      <c r="B76" s="34" t="s">
        <v>82</v>
      </c>
      <c r="C76" s="46">
        <v>128837.64960000002</v>
      </c>
    </row>
    <row r="77" spans="1:3" s="18" customFormat="1" ht="31.5" x14ac:dyDescent="0.25">
      <c r="A77" s="33" t="s">
        <v>83</v>
      </c>
      <c r="B77" s="34" t="s">
        <v>84</v>
      </c>
      <c r="C77" s="46">
        <v>4295.5439999999999</v>
      </c>
    </row>
    <row r="78" spans="1:3" s="18" customFormat="1" ht="15.75" x14ac:dyDescent="0.25">
      <c r="A78" s="33" t="s">
        <v>85</v>
      </c>
      <c r="B78" s="34" t="s">
        <v>86</v>
      </c>
      <c r="C78" s="46">
        <v>0</v>
      </c>
    </row>
    <row r="79" spans="1:3" ht="37.5" customHeight="1" x14ac:dyDescent="0.25">
      <c r="A79" s="33"/>
      <c r="B79" s="34" t="s">
        <v>87</v>
      </c>
      <c r="C79" s="45">
        <v>32482.943999999996</v>
      </c>
    </row>
    <row r="80" spans="1:3" s="18" customFormat="1" ht="22.5" customHeight="1" x14ac:dyDescent="0.25">
      <c r="A80" s="36" t="s">
        <v>88</v>
      </c>
      <c r="B80" s="34" t="s">
        <v>89</v>
      </c>
      <c r="C80" s="46">
        <v>0</v>
      </c>
    </row>
    <row r="81" spans="1:3" s="18" customFormat="1" ht="15.75" x14ac:dyDescent="0.25">
      <c r="A81" s="36" t="s">
        <v>90</v>
      </c>
      <c r="B81" s="34" t="s">
        <v>91</v>
      </c>
      <c r="C81" s="46">
        <v>11181.32</v>
      </c>
    </row>
    <row r="82" spans="1:3" s="18" customFormat="1" ht="15.75" x14ac:dyDescent="0.25">
      <c r="A82" s="33" t="s">
        <v>92</v>
      </c>
      <c r="B82" s="34" t="s">
        <v>93</v>
      </c>
      <c r="C82" s="46">
        <v>24708</v>
      </c>
    </row>
    <row r="83" spans="1:3" s="18" customFormat="1" ht="15.75" x14ac:dyDescent="0.25">
      <c r="A83" s="36" t="s">
        <v>94</v>
      </c>
      <c r="B83" s="34" t="s">
        <v>95</v>
      </c>
      <c r="C83" s="46">
        <v>1087.575</v>
      </c>
    </row>
    <row r="84" spans="1:3" s="18" customFormat="1" ht="15.75" x14ac:dyDescent="0.25">
      <c r="A84" s="33"/>
      <c r="B84" s="34" t="s">
        <v>96</v>
      </c>
      <c r="C84" s="48">
        <f>SUM(C69:C83)</f>
        <v>293851.9976</v>
      </c>
    </row>
    <row r="85" spans="1:3" s="18" customFormat="1" ht="15.75" x14ac:dyDescent="0.25">
      <c r="A85" s="35"/>
      <c r="B85" s="32" t="s">
        <v>174</v>
      </c>
      <c r="C85" s="46"/>
    </row>
    <row r="86" spans="1:3" s="18" customFormat="1" ht="41.25" customHeight="1" x14ac:dyDescent="0.25">
      <c r="A86" s="33" t="s">
        <v>97</v>
      </c>
      <c r="B86" s="34" t="s">
        <v>98</v>
      </c>
      <c r="C86" s="46">
        <v>0</v>
      </c>
    </row>
    <row r="87" spans="1:3" s="18" customFormat="1" ht="40.5" customHeight="1" x14ac:dyDescent="0.25">
      <c r="A87" s="33"/>
      <c r="B87" s="34" t="s">
        <v>99</v>
      </c>
      <c r="C87" s="46">
        <v>498.87</v>
      </c>
    </row>
    <row r="88" spans="1:3" ht="24" customHeight="1" x14ac:dyDescent="0.25">
      <c r="A88" s="33"/>
      <c r="B88" s="34" t="s">
        <v>100</v>
      </c>
      <c r="C88" s="45">
        <v>46014.5</v>
      </c>
    </row>
    <row r="89" spans="1:3" s="19" customFormat="1" ht="46.5" customHeight="1" x14ac:dyDescent="0.25">
      <c r="A89" s="33"/>
      <c r="B89" s="34" t="s">
        <v>101</v>
      </c>
      <c r="C89" s="49">
        <v>34934.152000000002</v>
      </c>
    </row>
    <row r="90" spans="1:3" s="20" customFormat="1" ht="17.25" customHeight="1" x14ac:dyDescent="0.25">
      <c r="A90" s="33"/>
      <c r="B90" s="55" t="s">
        <v>102</v>
      </c>
      <c r="C90" s="50">
        <v>18508.523000000001</v>
      </c>
    </row>
    <row r="91" spans="1:3" s="20" customFormat="1" ht="15" customHeight="1" x14ac:dyDescent="0.25">
      <c r="A91" s="33"/>
      <c r="B91" s="55"/>
      <c r="C91" s="50">
        <v>0</v>
      </c>
    </row>
    <row r="92" spans="1:3" s="20" customFormat="1" ht="23.25" customHeight="1" x14ac:dyDescent="0.25">
      <c r="A92" s="33"/>
      <c r="B92" s="34" t="s">
        <v>103</v>
      </c>
      <c r="C92" s="50">
        <v>0</v>
      </c>
    </row>
    <row r="93" spans="1:3" s="20" customFormat="1" ht="21" customHeight="1" x14ac:dyDescent="0.25">
      <c r="A93" s="33"/>
      <c r="B93" s="34" t="s">
        <v>104</v>
      </c>
      <c r="C93" s="50">
        <v>542.13</v>
      </c>
    </row>
    <row r="94" spans="1:3" s="20" customFormat="1" ht="21" customHeight="1" x14ac:dyDescent="0.25">
      <c r="A94" s="33"/>
      <c r="B94" s="34" t="s">
        <v>105</v>
      </c>
      <c r="C94" s="50">
        <v>1297.2409999999998</v>
      </c>
    </row>
    <row r="95" spans="1:3" s="20" customFormat="1" ht="18" customHeight="1" x14ac:dyDescent="0.25">
      <c r="A95" s="33"/>
      <c r="B95" s="32" t="s">
        <v>106</v>
      </c>
      <c r="C95" s="51">
        <f>SUM(C86:C94)</f>
        <v>101795.416</v>
      </c>
    </row>
    <row r="96" spans="1:3" s="20" customFormat="1" ht="30" customHeight="1" x14ac:dyDescent="0.25">
      <c r="A96" s="31"/>
      <c r="B96" s="32" t="s">
        <v>176</v>
      </c>
      <c r="C96" s="50"/>
    </row>
    <row r="97" spans="1:3" s="20" customFormat="1" ht="45" customHeight="1" x14ac:dyDescent="0.25">
      <c r="A97" s="36" t="s">
        <v>107</v>
      </c>
      <c r="B97" s="34" t="s">
        <v>108</v>
      </c>
      <c r="C97" s="50"/>
    </row>
    <row r="98" spans="1:3" s="20" customFormat="1" ht="22.5" customHeight="1" x14ac:dyDescent="0.25">
      <c r="A98" s="36" t="s">
        <v>109</v>
      </c>
      <c r="B98" s="34" t="s">
        <v>110</v>
      </c>
      <c r="C98" s="50">
        <v>15545.925000000001</v>
      </c>
    </row>
    <row r="99" spans="1:3" s="20" customFormat="1" ht="34.5" customHeight="1" x14ac:dyDescent="0.25">
      <c r="A99" s="33" t="s">
        <v>111</v>
      </c>
      <c r="B99" s="34" t="s">
        <v>112</v>
      </c>
      <c r="C99" s="50">
        <v>10363.950000000001</v>
      </c>
    </row>
    <row r="100" spans="1:3" s="21" customFormat="1" ht="29.25" customHeight="1" x14ac:dyDescent="0.25">
      <c r="A100" s="36" t="s">
        <v>113</v>
      </c>
      <c r="B100" s="34" t="s">
        <v>114</v>
      </c>
      <c r="C100" s="45">
        <v>0</v>
      </c>
    </row>
    <row r="101" spans="1:3" ht="21.75" customHeight="1" x14ac:dyDescent="0.25">
      <c r="A101" s="36"/>
      <c r="B101" s="37" t="s">
        <v>115</v>
      </c>
      <c r="C101" s="45">
        <v>26272.400000000001</v>
      </c>
    </row>
    <row r="102" spans="1:3" ht="29.25" customHeight="1" x14ac:dyDescent="0.25">
      <c r="A102" s="33"/>
      <c r="B102" s="32" t="s">
        <v>116</v>
      </c>
      <c r="C102" s="47">
        <f>SUM(C98:C101)</f>
        <v>52182.275000000001</v>
      </c>
    </row>
    <row r="103" spans="1:3" ht="31.5" customHeight="1" x14ac:dyDescent="0.25">
      <c r="A103" s="35"/>
      <c r="B103" s="32" t="s">
        <v>175</v>
      </c>
      <c r="C103" s="47">
        <v>33778.80000000001</v>
      </c>
    </row>
    <row r="104" spans="1:3" ht="27.75" customHeight="1" x14ac:dyDescent="0.25">
      <c r="A104" s="35"/>
      <c r="B104" s="32" t="s">
        <v>170</v>
      </c>
      <c r="C104" s="45">
        <v>0</v>
      </c>
    </row>
    <row r="105" spans="1:3" ht="15.95" customHeight="1" x14ac:dyDescent="0.25">
      <c r="A105" s="33" t="s">
        <v>117</v>
      </c>
      <c r="B105" s="34" t="s">
        <v>118</v>
      </c>
      <c r="C105" s="45"/>
    </row>
    <row r="106" spans="1:3" ht="62.25" customHeight="1" x14ac:dyDescent="0.25">
      <c r="A106" s="33" t="s">
        <v>119</v>
      </c>
      <c r="B106" s="34" t="s">
        <v>120</v>
      </c>
      <c r="C106" s="45">
        <v>5368.44</v>
      </c>
    </row>
    <row r="107" spans="1:3" ht="42.75" customHeight="1" x14ac:dyDescent="0.25">
      <c r="A107" s="33" t="s">
        <v>121</v>
      </c>
      <c r="B107" s="34" t="s">
        <v>122</v>
      </c>
      <c r="C107" s="45">
        <v>3938.52</v>
      </c>
    </row>
    <row r="108" spans="1:3" ht="24.75" customHeight="1" x14ac:dyDescent="0.25">
      <c r="A108" s="38" t="s">
        <v>123</v>
      </c>
      <c r="B108" s="34" t="s">
        <v>124</v>
      </c>
      <c r="C108" s="45">
        <v>0</v>
      </c>
    </row>
    <row r="109" spans="1:3" ht="25.5" customHeight="1" x14ac:dyDescent="0.25">
      <c r="A109" s="36" t="s">
        <v>125</v>
      </c>
      <c r="B109" s="34" t="s">
        <v>126</v>
      </c>
      <c r="C109" s="45">
        <v>0</v>
      </c>
    </row>
    <row r="110" spans="1:3" ht="44.25" customHeight="1" x14ac:dyDescent="0.25">
      <c r="A110" s="36"/>
      <c r="B110" s="34" t="s">
        <v>127</v>
      </c>
      <c r="C110" s="45">
        <v>4045.1999999999994</v>
      </c>
    </row>
    <row r="111" spans="1:3" ht="18.75" hidden="1" customHeight="1" x14ac:dyDescent="0.25">
      <c r="A111" s="36"/>
      <c r="B111" s="37" t="s">
        <v>128</v>
      </c>
      <c r="C111" s="45">
        <v>0</v>
      </c>
    </row>
    <row r="112" spans="1:3" ht="31.5" hidden="1" customHeight="1" x14ac:dyDescent="0.25">
      <c r="A112" s="36"/>
      <c r="B112" s="37" t="s">
        <v>129</v>
      </c>
      <c r="C112" s="45">
        <v>0</v>
      </c>
    </row>
    <row r="113" spans="1:3" ht="15.95" hidden="1" customHeight="1" x14ac:dyDescent="0.25">
      <c r="A113" s="36"/>
      <c r="B113" s="37" t="s">
        <v>130</v>
      </c>
      <c r="C113" s="45">
        <v>0</v>
      </c>
    </row>
    <row r="114" spans="1:3" ht="24" hidden="1" customHeight="1" x14ac:dyDescent="0.25">
      <c r="A114" s="36"/>
      <c r="B114" s="37" t="s">
        <v>131</v>
      </c>
      <c r="C114" s="45">
        <v>0</v>
      </c>
    </row>
    <row r="115" spans="1:3" ht="26.25" hidden="1" customHeight="1" x14ac:dyDescent="0.25">
      <c r="A115" s="36"/>
      <c r="B115" s="37" t="s">
        <v>132</v>
      </c>
      <c r="C115" s="45">
        <v>0</v>
      </c>
    </row>
    <row r="116" spans="1:3" ht="15.95" hidden="1" customHeight="1" x14ac:dyDescent="0.25">
      <c r="A116" s="36"/>
      <c r="B116" s="37" t="s">
        <v>133</v>
      </c>
      <c r="C116" s="45">
        <v>0</v>
      </c>
    </row>
    <row r="117" spans="1:3" ht="15.95" hidden="1" customHeight="1" x14ac:dyDescent="0.25">
      <c r="A117" s="36"/>
      <c r="B117" s="37" t="s">
        <v>134</v>
      </c>
      <c r="C117" s="45">
        <v>0</v>
      </c>
    </row>
    <row r="118" spans="1:3" ht="27" hidden="1" customHeight="1" x14ac:dyDescent="0.25">
      <c r="A118" s="36"/>
      <c r="B118" s="39" t="s">
        <v>135</v>
      </c>
      <c r="C118" s="45">
        <v>0</v>
      </c>
    </row>
    <row r="119" spans="1:3" ht="30.75" customHeight="1" x14ac:dyDescent="0.25">
      <c r="A119" s="36" t="s">
        <v>136</v>
      </c>
      <c r="B119" s="34" t="s">
        <v>137</v>
      </c>
      <c r="C119" s="45">
        <v>3938.52</v>
      </c>
    </row>
    <row r="120" spans="1:3" ht="45" customHeight="1" x14ac:dyDescent="0.25">
      <c r="A120" s="36"/>
      <c r="B120" s="34" t="s">
        <v>137</v>
      </c>
      <c r="C120" s="45">
        <v>7877.04</v>
      </c>
    </row>
    <row r="121" spans="1:3" ht="18" customHeight="1" x14ac:dyDescent="0.25">
      <c r="A121" s="36"/>
      <c r="B121" s="32" t="s">
        <v>138</v>
      </c>
      <c r="C121" s="47">
        <f>SUM(C106:C120)</f>
        <v>25167.719999999998</v>
      </c>
    </row>
    <row r="122" spans="1:3" ht="15.95" customHeight="1" x14ac:dyDescent="0.25">
      <c r="A122" s="35"/>
      <c r="B122" s="32" t="s">
        <v>177</v>
      </c>
      <c r="C122" s="45"/>
    </row>
    <row r="123" spans="1:3" ht="39" customHeight="1" x14ac:dyDescent="0.25">
      <c r="A123" s="33" t="s">
        <v>139</v>
      </c>
      <c r="B123" s="34" t="s">
        <v>164</v>
      </c>
      <c r="C123" s="45">
        <v>0</v>
      </c>
    </row>
    <row r="124" spans="1:3" ht="18" customHeight="1" x14ac:dyDescent="0.25">
      <c r="A124" s="33"/>
      <c r="B124" s="22" t="s">
        <v>140</v>
      </c>
      <c r="C124" s="45">
        <v>0</v>
      </c>
    </row>
    <row r="125" spans="1:3" ht="24" customHeight="1" x14ac:dyDescent="0.25">
      <c r="A125" s="33"/>
      <c r="B125" s="44" t="s">
        <v>141</v>
      </c>
      <c r="C125" s="45"/>
    </row>
    <row r="126" spans="1:3" ht="18" customHeight="1" x14ac:dyDescent="0.25">
      <c r="A126" s="33"/>
      <c r="B126" s="40" t="s">
        <v>142</v>
      </c>
      <c r="C126" s="45"/>
    </row>
    <row r="127" spans="1:3" ht="28.5" customHeight="1" x14ac:dyDescent="0.25">
      <c r="A127" s="33"/>
      <c r="B127" s="41" t="s">
        <v>143</v>
      </c>
      <c r="C127" s="45">
        <v>420</v>
      </c>
    </row>
    <row r="128" spans="1:3" ht="30.75" customHeight="1" x14ac:dyDescent="0.25">
      <c r="A128" s="33"/>
      <c r="B128" s="41" t="s">
        <v>144</v>
      </c>
      <c r="C128" s="45">
        <v>992.25</v>
      </c>
    </row>
    <row r="129" spans="1:3" ht="18" customHeight="1" x14ac:dyDescent="0.25">
      <c r="A129" s="33"/>
      <c r="B129" s="42" t="s">
        <v>145</v>
      </c>
      <c r="C129" s="45">
        <v>2377.92</v>
      </c>
    </row>
    <row r="130" spans="1:3" ht="18" customHeight="1" x14ac:dyDescent="0.25">
      <c r="A130" s="33"/>
      <c r="B130" s="34" t="s">
        <v>146</v>
      </c>
      <c r="C130" s="45">
        <v>1727.44</v>
      </c>
    </row>
    <row r="131" spans="1:3" ht="18" customHeight="1" x14ac:dyDescent="0.25">
      <c r="A131" s="33"/>
      <c r="B131" s="43" t="s">
        <v>147</v>
      </c>
      <c r="C131" s="53"/>
    </row>
    <row r="132" spans="1:3" ht="18" customHeight="1" x14ac:dyDescent="0.25">
      <c r="A132" s="33"/>
      <c r="B132" s="22" t="s">
        <v>148</v>
      </c>
      <c r="C132" s="53"/>
    </row>
    <row r="133" spans="1:3" ht="22.5" customHeight="1" x14ac:dyDescent="0.25">
      <c r="A133" s="33" t="s">
        <v>149</v>
      </c>
      <c r="B133" s="34" t="s">
        <v>150</v>
      </c>
      <c r="C133" s="45">
        <v>0</v>
      </c>
    </row>
    <row r="134" spans="1:3" ht="15.95" customHeight="1" x14ac:dyDescent="0.25">
      <c r="A134" s="33"/>
      <c r="B134" s="34" t="s">
        <v>151</v>
      </c>
      <c r="C134" s="45">
        <v>0</v>
      </c>
    </row>
    <row r="135" spans="1:3" ht="18" customHeight="1" x14ac:dyDescent="0.25">
      <c r="A135" s="33"/>
      <c r="B135" s="34" t="s">
        <v>152</v>
      </c>
      <c r="C135" s="45">
        <v>0</v>
      </c>
    </row>
    <row r="136" spans="1:3" ht="31.5" customHeight="1" x14ac:dyDescent="0.25">
      <c r="A136" s="33"/>
      <c r="B136" s="34" t="s">
        <v>153</v>
      </c>
      <c r="C136" s="45">
        <v>0</v>
      </c>
    </row>
    <row r="137" spans="1:3" ht="19.5" customHeight="1" x14ac:dyDescent="0.25">
      <c r="A137" s="33"/>
      <c r="B137" s="34" t="s">
        <v>154</v>
      </c>
      <c r="C137" s="45">
        <v>0</v>
      </c>
    </row>
    <row r="138" spans="1:3" ht="18" customHeight="1" x14ac:dyDescent="0.25">
      <c r="A138" s="33"/>
      <c r="B138" s="34" t="s">
        <v>155</v>
      </c>
      <c r="C138" s="45">
        <v>0</v>
      </c>
    </row>
    <row r="139" spans="1:3" ht="30.75" customHeight="1" x14ac:dyDescent="0.25">
      <c r="A139" s="33"/>
      <c r="B139" s="34" t="s">
        <v>156</v>
      </c>
      <c r="C139" s="45">
        <v>0</v>
      </c>
    </row>
    <row r="140" spans="1:3" ht="18" customHeight="1" x14ac:dyDescent="0.25">
      <c r="A140" s="33"/>
      <c r="B140" s="34" t="s">
        <v>157</v>
      </c>
      <c r="C140" s="45">
        <v>0</v>
      </c>
    </row>
    <row r="141" spans="1:3" ht="23.25" customHeight="1" x14ac:dyDescent="0.25">
      <c r="A141" s="33"/>
      <c r="B141" s="34" t="s">
        <v>158</v>
      </c>
      <c r="C141" s="45">
        <v>0</v>
      </c>
    </row>
    <row r="142" spans="1:3" ht="18" customHeight="1" x14ac:dyDescent="0.25">
      <c r="A142" s="33"/>
      <c r="B142" s="32" t="s">
        <v>159</v>
      </c>
      <c r="C142" s="47">
        <f>SUM(C123:C141)</f>
        <v>5517.6100000000006</v>
      </c>
    </row>
    <row r="143" spans="1:3" ht="15.95" customHeight="1" x14ac:dyDescent="0.25">
      <c r="A143" s="35"/>
      <c r="B143" s="32" t="s">
        <v>178</v>
      </c>
      <c r="C143" s="47">
        <v>3480.75</v>
      </c>
    </row>
    <row r="144" spans="1:3" ht="15.95" customHeight="1" x14ac:dyDescent="0.25">
      <c r="A144" s="35"/>
      <c r="B144" s="32" t="s">
        <v>179</v>
      </c>
      <c r="C144" s="47">
        <v>2964.78</v>
      </c>
    </row>
    <row r="145" spans="1:5" ht="16.5" customHeight="1" x14ac:dyDescent="0.25">
      <c r="A145" s="35"/>
      <c r="B145" s="52" t="s">
        <v>180</v>
      </c>
      <c r="C145" s="47">
        <f>106454.4*0.75</f>
        <v>79840.799999999988</v>
      </c>
      <c r="E145" s="54"/>
    </row>
    <row r="146" spans="1:5" ht="18" customHeight="1" x14ac:dyDescent="0.25">
      <c r="A146" s="35"/>
      <c r="B146" s="52" t="s">
        <v>165</v>
      </c>
      <c r="C146" s="47">
        <v>710377.6296000001</v>
      </c>
    </row>
    <row r="147" spans="1:5" ht="15.75" x14ac:dyDescent="0.25">
      <c r="A147" s="52"/>
      <c r="B147" s="52" t="s">
        <v>166</v>
      </c>
      <c r="C147" s="52">
        <v>666549.25</v>
      </c>
    </row>
    <row r="148" spans="1:5" ht="15.75" x14ac:dyDescent="0.25">
      <c r="A148" s="52"/>
      <c r="B148" s="52" t="s">
        <v>167</v>
      </c>
      <c r="C148" s="52">
        <v>685069.25</v>
      </c>
    </row>
    <row r="149" spans="1:5" ht="15.75" x14ac:dyDescent="0.25">
      <c r="A149" s="52"/>
      <c r="B149" s="52" t="s">
        <v>168</v>
      </c>
      <c r="C149" s="47">
        <f>C148-C146</f>
        <v>-25308.379600000102</v>
      </c>
    </row>
    <row r="150" spans="1:5" ht="15.75" x14ac:dyDescent="0.25">
      <c r="A150" s="52"/>
      <c r="B150" s="52" t="s">
        <v>169</v>
      </c>
      <c r="C150" s="47">
        <f>C43+C149</f>
        <v>-250197.87529999996</v>
      </c>
    </row>
  </sheetData>
  <mergeCells count="4">
    <mergeCell ref="B90:B91"/>
    <mergeCell ref="A39:B39"/>
    <mergeCell ref="A40:B40"/>
    <mergeCell ref="A41:B4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2024-02-14T03:19:19Z</dcterms:created>
  <dcterms:modified xsi:type="dcterms:W3CDTF">2024-03-18T02:55:58Z</dcterms:modified>
</cp:coreProperties>
</file>