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Юбилейная\"/>
    </mc:Choice>
  </mc:AlternateContent>
  <bookViews>
    <workbookView minimized="1"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139" i="1" l="1"/>
  <c r="C142" i="1"/>
  <c r="C143" i="1" l="1"/>
  <c r="C146" i="1" s="1"/>
  <c r="C147" i="1" s="1"/>
  <c r="C123" i="1"/>
  <c r="C109" i="1"/>
  <c r="C99" i="1"/>
  <c r="C88" i="1"/>
  <c r="C70" i="1"/>
  <c r="C66" i="1"/>
  <c r="B9" i="1"/>
</calcChain>
</file>

<file path=xl/sharedStrings.xml><?xml version="1.0" encoding="utf-8"?>
<sst xmlns="http://schemas.openxmlformats.org/spreadsheetml/2006/main" count="165" uniqueCount="161">
  <si>
    <t xml:space="preserve">Затраты на управление, содержание и текущий ремонт общедомового оборудования </t>
  </si>
  <si>
    <t>многоквартирных жилых домов, обслуживаемых ООО "ЖЭК №6"</t>
  </si>
  <si>
    <t>Юбилейная, 1 Д</t>
  </si>
  <si>
    <t xml:space="preserve">    Натуральные показатели и технические характеристики</t>
  </si>
  <si>
    <t>Общая площадь жилых помещений</t>
  </si>
  <si>
    <t>Общая площадь нежилых помещений</t>
  </si>
  <si>
    <t>Итого общая площадь жил.и нежил.помещений</t>
  </si>
  <si>
    <t>Уборочная площадь лестничных клеток</t>
  </si>
  <si>
    <t xml:space="preserve"> - нижних 2-х этажей</t>
  </si>
  <si>
    <t xml:space="preserve"> - выше 2-го этажа</t>
  </si>
  <si>
    <t>Строительный объем</t>
  </si>
  <si>
    <t>Площадь чердаков</t>
  </si>
  <si>
    <t>Площадь подвала</t>
  </si>
  <si>
    <t xml:space="preserve">Площадь  кровли </t>
  </si>
  <si>
    <t>Площадь пешеходных дорожек</t>
  </si>
  <si>
    <t xml:space="preserve">Площадь проездов </t>
  </si>
  <si>
    <t>Площадь газонов</t>
  </si>
  <si>
    <t>Площадь отмостки</t>
  </si>
  <si>
    <t>Площадь крылец, пандусов, спусков в подвал</t>
  </si>
  <si>
    <t>Площадь входов</t>
  </si>
  <si>
    <t>Площадь контейнерных площадок</t>
  </si>
  <si>
    <t>Площадь прочая</t>
  </si>
  <si>
    <t>Площадь вдоль бордюр на ширину 0,5 м.</t>
  </si>
  <si>
    <t>Численность проживающий людей</t>
  </si>
  <si>
    <t>Количество общедомовых приборов учета тепла</t>
  </si>
  <si>
    <t>Количество общедомовых приборов учета воды</t>
  </si>
  <si>
    <t>Норматив накопления твердых бытовых отходов на 1 человека в месяц</t>
  </si>
  <si>
    <t>1.1.</t>
  </si>
  <si>
    <t>Мытье лестничных площадок и маршей</t>
  </si>
  <si>
    <t>- нижних 2-х этажей</t>
  </si>
  <si>
    <t>- выше 2-го этажа</t>
  </si>
  <si>
    <t>1.2.</t>
  </si>
  <si>
    <t>Влажное подметание лестничных площадок и маршей</t>
  </si>
  <si>
    <t>1.3.</t>
  </si>
  <si>
    <t>Влажная протирка:</t>
  </si>
  <si>
    <t>стен</t>
  </si>
  <si>
    <t>дверей</t>
  </si>
  <si>
    <t xml:space="preserve">плафонов  </t>
  </si>
  <si>
    <t>чердачных лестниц</t>
  </si>
  <si>
    <t>шкафов для электросчетчиков</t>
  </si>
  <si>
    <t>почтовых ящиков</t>
  </si>
  <si>
    <t>обметание пыли с потолков</t>
  </si>
  <si>
    <t>подоконников</t>
  </si>
  <si>
    <t>перил</t>
  </si>
  <si>
    <t>отопительных приборов</t>
  </si>
  <si>
    <t xml:space="preserve">Мытье окон </t>
  </si>
  <si>
    <t>- в легкодоступных местах</t>
  </si>
  <si>
    <t>Итого по п.1</t>
  </si>
  <si>
    <t>2.2.</t>
  </si>
  <si>
    <t>Очистка чердаков от мусора</t>
  </si>
  <si>
    <t>2.3.</t>
  </si>
  <si>
    <t>Удаление с крыши снега и наледи (для скатных кровель 30%)</t>
  </si>
  <si>
    <t>Итого по п.2</t>
  </si>
  <si>
    <t>3.1.</t>
  </si>
  <si>
    <t xml:space="preserve">Подметание придомовой территории в летний период </t>
  </si>
  <si>
    <t xml:space="preserve">- проезд, пешеходные дорожки, бордюры, отмостки, крыльца, площадки у подъезда (входа), спуски в подвал, контейнерная площадка </t>
  </si>
  <si>
    <t>3.2.</t>
  </si>
  <si>
    <t>Уборка мусора с газона в летний период</t>
  </si>
  <si>
    <t>- уборка газонов от листьев, сучьев, мусора</t>
  </si>
  <si>
    <t>- уборка газонов от случайного мусора</t>
  </si>
  <si>
    <t>3.3.</t>
  </si>
  <si>
    <t>Очистка урн</t>
  </si>
  <si>
    <t>3.4.</t>
  </si>
  <si>
    <t>Подметание от снега пешеходных дорожек, ступеней, спусков в подвал, крылец, входов, проездов</t>
  </si>
  <si>
    <t>- толщиной слоя до 2 см</t>
  </si>
  <si>
    <t>- толщиной слоя свыше 2 см</t>
  </si>
  <si>
    <t>3.5.</t>
  </si>
  <si>
    <t>Посыпка территории противогололедными материалами ступеней, спусков в подвал, крылец,  вдоль тротуарного бордюра на ширину 0,5 метров</t>
  </si>
  <si>
    <t>3.6.</t>
  </si>
  <si>
    <t xml:space="preserve">Очистка территории от наледи и льда </t>
  </si>
  <si>
    <t>- пешеходных дорожек, крыльца,  площадки детская и спортивная, контейнерная площадка, проезжие части вдоль бордюров на ширину 0,5 метров</t>
  </si>
  <si>
    <t>3.7.</t>
  </si>
  <si>
    <t>Механизированная уборка внутридомовых проездов</t>
  </si>
  <si>
    <t>3.7.3.</t>
  </si>
  <si>
    <t xml:space="preserve"> - очистка от снега и наледи</t>
  </si>
  <si>
    <t>3.8.</t>
  </si>
  <si>
    <t xml:space="preserve">Кошение газонов, сбор и вывоз скошенной травы </t>
  </si>
  <si>
    <t>3.9</t>
  </si>
  <si>
    <t>Уборка контейнерной площадки</t>
  </si>
  <si>
    <t>Итого по п.3</t>
  </si>
  <si>
    <t>4.1.</t>
  </si>
  <si>
    <t>Ремонт, регулировка, промывка, испытание, консервация, расконсервация системы центрального отопления</t>
  </si>
  <si>
    <t>- проведение технических осмотров и устранение незначительных неисправностей системы отопления чердаков</t>
  </si>
  <si>
    <t>- промывка трубопроводов системы центрального отопления</t>
  </si>
  <si>
    <t>- испытание трубопроводов системы центрального отопления, рабочая проверка системы, окончательная проверка, проверка на прогрев отопительных приборов с регулировкой</t>
  </si>
  <si>
    <t>- консервация системы отопления</t>
  </si>
  <si>
    <t>- ликвидация воздушных пробок в системе отопления</t>
  </si>
  <si>
    <t>в стояке</t>
  </si>
  <si>
    <t>- регулировка и наладка системы отопления</t>
  </si>
  <si>
    <t>Итого по п.4</t>
  </si>
  <si>
    <t>5.1.</t>
  </si>
  <si>
    <t>Проведение технических осмотров и устранение незначительных неисправностей в системах водоснабжения, канализации, ливневой канализации на чердаках</t>
  </si>
  <si>
    <t>5.1.1</t>
  </si>
  <si>
    <t>- чердаки</t>
  </si>
  <si>
    <t>5.1.2</t>
  </si>
  <si>
    <t>- подвалы</t>
  </si>
  <si>
    <t>5.2.</t>
  </si>
  <si>
    <t>Проведение технических осмотров и устранение незначительных неисправностей систем вентиляции</t>
  </si>
  <si>
    <t>5.3.</t>
  </si>
  <si>
    <t xml:space="preserve">Проведение технических осмотров и устранение незначительных неисправностей электротехнических устройств в местах общего пользования          </t>
  </si>
  <si>
    <t>- в домах с закрытой проводкой</t>
  </si>
  <si>
    <t>5.5.</t>
  </si>
  <si>
    <t>Замена ламп освещения подъездов</t>
  </si>
  <si>
    <t>- ламп накаливания</t>
  </si>
  <si>
    <t>Итого по п.5</t>
  </si>
  <si>
    <t>7.1.</t>
  </si>
  <si>
    <t>Вводные приборы учета тепла</t>
  </si>
  <si>
    <t>7.1.1.</t>
  </si>
  <si>
    <t>- визуальный осмотр и проверка наличия и нарушения пломб на ППР, вычислителе, датчиков давления и температур, проверка работоспособности запорной арматуры для отключения фильтров. Разборка филльтра. Очистка фильтра от накипи</t>
  </si>
  <si>
    <t>- проверка работоспособности запорной арматуры (герметичность потока воды) для отключения фильтров. Разборка филльтра. Очистка фильтра от накипи (отложений)</t>
  </si>
  <si>
    <t>Поверка приборов</t>
  </si>
  <si>
    <t>7.1.3.</t>
  </si>
  <si>
    <t>- снятие и запись показаний, обработка информации и заненсение в компьютер, передача данных для расчета с энергоснабжающей организацией</t>
  </si>
  <si>
    <t>7.2.</t>
  </si>
  <si>
    <t>Вводные приборы учета воды</t>
  </si>
  <si>
    <t>7.2.1.</t>
  </si>
  <si>
    <t>Обслуживание приборов учета воды</t>
  </si>
  <si>
    <t xml:space="preserve"> -визуальный осмотр и проверка наличия и нарушения пломб на счетчике, снятие параметров,  проверка работоспособности и отсутствия несанкционированных врезок до водосчетчика</t>
  </si>
  <si>
    <t>7.2.2.</t>
  </si>
  <si>
    <t>7.2.3</t>
  </si>
  <si>
    <t>- снятие и запись показаний, обработка информации и занесение в компьютер, передача данных для расчета с энергоснабжающей организацией</t>
  </si>
  <si>
    <t>7.3.1.</t>
  </si>
  <si>
    <t>Обслуживание приборов учета электроэнергии</t>
  </si>
  <si>
    <t>Итого по п.7</t>
  </si>
  <si>
    <t>8.1.</t>
  </si>
  <si>
    <t>Ремонт конструктивных элементов общего имущества многоквартирных домов
(ремонт лестничных клеток 2-го подъезда)</t>
  </si>
  <si>
    <t>смена лопнувшей плитки из керамогранита в 3 подъезде</t>
  </si>
  <si>
    <t>сбор для утилизации автопокрышек б/у с площадок ТКО от МКД ( Юбилейная 1Д)</t>
  </si>
  <si>
    <t>ремонт дверного полотна со сменой ДВП -2 подъезд подсобное помещение</t>
  </si>
  <si>
    <t>смена проушин - 2 под.подсобное помещение</t>
  </si>
  <si>
    <t>смена навесного замка - 2 под. Подсобное помещение</t>
  </si>
  <si>
    <t>ремонт пола со сменой керамической плитки 30*30  в 1 подъезде</t>
  </si>
  <si>
    <t>ремонт пола из керамогранитной плитки б/у на жидкие гвозди в 1 подъезде</t>
  </si>
  <si>
    <t>8.2.</t>
  </si>
  <si>
    <t>Ремонт электрооборудования</t>
  </si>
  <si>
    <t>Ремонт и замена осветительных установок в помещениях общего пользования</t>
  </si>
  <si>
    <t>8.3.</t>
  </si>
  <si>
    <t>Ремонт систем холодного и горячего водоснабжения, водоотведения</t>
  </si>
  <si>
    <t>транспортные услуги (вывоз травы)</t>
  </si>
  <si>
    <t>вывоз травы автотранспортом</t>
  </si>
  <si>
    <t>Итого по п.8</t>
  </si>
  <si>
    <t>по управлению и обслуживанию</t>
  </si>
  <si>
    <t>МКД по ул.Юбилейная 1д</t>
  </si>
  <si>
    <t xml:space="preserve">Отчет за 2023 г. </t>
  </si>
  <si>
    <t>Результат на 01.01.2023 г. ("+" экономия, "-"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</si>
  <si>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</si>
  <si>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</si>
  <si>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</si>
  <si>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</si>
  <si>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>1. Уборка помещений мест общего пользования</t>
  </si>
  <si>
    <t>2. Содержание помещений мест общего пользования</t>
  </si>
  <si>
    <t>3. Уборка придомовой территории, входящей в состав общего имущества</t>
  </si>
  <si>
    <t>4. Подготовка многоквартирного дома к сезонной эксплуатации</t>
  </si>
  <si>
    <t>5. Проведение технических осмотров и мелкий ремонт</t>
  </si>
  <si>
    <t>6. Аварийное обслуживание</t>
  </si>
  <si>
    <t xml:space="preserve">7. Проверка и обслуживание коллективных приборов учета </t>
  </si>
  <si>
    <t>8. Текущий ремонт</t>
  </si>
  <si>
    <t>9. Дератизация</t>
  </si>
  <si>
    <t>10. Дезинсекция</t>
  </si>
  <si>
    <t xml:space="preserve">           Сумма затрат по дому: </t>
  </si>
  <si>
    <t>Управление многоквартирным домом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</si>
</sst>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Arial Cyr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2" fillId="2" borderId="0" xfId="0" applyFont="1" applyFill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wrapText="1"/>
    </xf>
    <xf numFmtId="0" fontId="1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1" fillId="0" borderId="7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left" wrapText="1"/>
    </xf>
    <xf numFmtId="0" fontId="1" fillId="0" borderId="0" xfId="0" applyFont="1" applyFill="1" applyAlignment="1">
      <alignment wrapText="1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center" vertical="top" wrapText="1"/>
    </xf>
    <xf numFmtId="0" fontId="1" fillId="0" borderId="7" xfId="0" applyFont="1" applyFill="1" applyBorder="1" applyAlignment="1">
      <alignment wrapText="1"/>
    </xf>
    <xf numFmtId="0" fontId="4" fillId="0" borderId="0" xfId="0" applyFont="1"/>
    <xf numFmtId="0" fontId="1" fillId="0" borderId="0" xfId="0" applyFont="1" applyFill="1" applyAlignment="1">
      <alignment horizontal="center" vertical="center" wrapText="1"/>
    </xf>
    <xf numFmtId="0" fontId="1" fillId="0" borderId="0" xfId="0" applyFont="1"/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6" fillId="0" borderId="7" xfId="0" applyFont="1" applyBorder="1"/>
    <xf numFmtId="0" fontId="5" fillId="0" borderId="0" xfId="0" applyFont="1" applyAlignment="1">
      <alignment wrapText="1"/>
    </xf>
    <xf numFmtId="2" fontId="6" fillId="0" borderId="0" xfId="0" applyNumberFormat="1" applyFont="1" applyFill="1" applyAlignment="1">
      <alignment horizontal="right"/>
    </xf>
    <xf numFmtId="0" fontId="6" fillId="0" borderId="0" xfId="0" applyFont="1" applyFill="1"/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" fillId="0" borderId="7" xfId="0" applyNumberFormat="1" applyFont="1" applyFill="1" applyBorder="1" applyAlignment="1">
      <alignment horizontal="center" vertical="center"/>
    </xf>
    <xf numFmtId="0" fontId="8" fillId="0" borderId="7" xfId="0" applyFont="1" applyFill="1" applyBorder="1" applyAlignment="1">
      <alignment wrapText="1"/>
    </xf>
    <xf numFmtId="2" fontId="7" fillId="0" borderId="7" xfId="0" applyNumberFormat="1" applyFont="1" applyFill="1" applyBorder="1" applyAlignment="1">
      <alignment horizontal="right"/>
    </xf>
    <xf numFmtId="0" fontId="6" fillId="0" borderId="0" xfId="0" applyFont="1" applyFill="1" applyBorder="1"/>
    <xf numFmtId="0" fontId="7" fillId="0" borderId="7" xfId="0" applyFont="1" applyFill="1" applyBorder="1" applyAlignment="1">
      <alignment horizontal="center" vertical="center" wrapText="1"/>
    </xf>
    <xf numFmtId="49" fontId="7" fillId="0" borderId="7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left" vertical="center" wrapText="1"/>
    </xf>
    <xf numFmtId="0" fontId="9" fillId="0" borderId="7" xfId="0" applyFont="1" applyBorder="1"/>
    <xf numFmtId="0" fontId="9" fillId="0" borderId="7" xfId="0" applyFont="1" applyBorder="1" applyAlignment="1">
      <alignment wrapText="1"/>
    </xf>
    <xf numFmtId="0" fontId="6" fillId="0" borderId="7" xfId="0" applyFont="1" applyFill="1" applyBorder="1" applyAlignment="1">
      <alignment wrapText="1"/>
    </xf>
    <xf numFmtId="0" fontId="6" fillId="0" borderId="7" xfId="0" applyFont="1" applyFill="1" applyBorder="1" applyAlignment="1">
      <alignment horizontal="center" vertical="center" wrapText="1"/>
    </xf>
    <xf numFmtId="2" fontId="6" fillId="0" borderId="7" xfId="0" applyNumberFormat="1" applyFont="1" applyFill="1" applyBorder="1" applyAlignment="1">
      <alignment wrapText="1"/>
    </xf>
    <xf numFmtId="2" fontId="6" fillId="0" borderId="7" xfId="0" applyNumberFormat="1" applyFont="1" applyFill="1" applyBorder="1" applyAlignment="1">
      <alignment vertical="center" wrapText="1"/>
    </xf>
    <xf numFmtId="2" fontId="6" fillId="0" borderId="7" xfId="0" applyNumberFormat="1" applyFont="1" applyBorder="1" applyAlignment="1"/>
    <xf numFmtId="2" fontId="7" fillId="0" borderId="7" xfId="0" applyNumberFormat="1" applyFont="1" applyBorder="1" applyAlignment="1"/>
    <xf numFmtId="2" fontId="9" fillId="0" borderId="7" xfId="0" applyNumberFormat="1" applyFont="1" applyFill="1" applyBorder="1" applyAlignment="1">
      <alignment vertical="center" wrapText="1"/>
    </xf>
    <xf numFmtId="2" fontId="9" fillId="0" borderId="7" xfId="0" applyNumberFormat="1" applyFont="1" applyFill="1" applyBorder="1" applyAlignment="1">
      <alignment wrapText="1"/>
    </xf>
    <xf numFmtId="2" fontId="7" fillId="0" borderId="7" xfId="0" applyNumberFormat="1" applyFont="1" applyFill="1" applyBorder="1" applyAlignment="1">
      <alignment vertical="center" wrapText="1"/>
    </xf>
    <xf numFmtId="2" fontId="7" fillId="0" borderId="7" xfId="0" applyNumberFormat="1" applyFont="1" applyBorder="1" applyAlignment="1">
      <alignment wrapText="1"/>
    </xf>
    <xf numFmtId="0" fontId="6" fillId="0" borderId="7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2" fontId="7" fillId="0" borderId="7" xfId="0" applyNumberFormat="1" applyFont="1" applyBorder="1" applyAlignment="1">
      <alignment horizontal="right" wrapText="1"/>
    </xf>
    <xf numFmtId="0" fontId="6" fillId="0" borderId="0" xfId="0" applyFont="1" applyAlignment="1">
      <alignment wrapText="1"/>
    </xf>
    <xf numFmtId="0" fontId="6" fillId="0" borderId="7" xfId="0" applyNumberFormat="1" applyFont="1" applyBorder="1" applyAlignment="1">
      <alignment horizontal="left"/>
    </xf>
    <xf numFmtId="0" fontId="7" fillId="0" borderId="7" xfId="0" applyNumberFormat="1" applyFont="1" applyBorder="1" applyAlignment="1">
      <alignment horizontal="left"/>
    </xf>
    <xf numFmtId="2" fontId="7" fillId="0" borderId="7" xfId="0" applyNumberFormat="1" applyFont="1" applyBorder="1" applyAlignment="1">
      <alignment horizontal="right"/>
    </xf>
    <xf numFmtId="0" fontId="6" fillId="0" borderId="0" xfId="0" applyFont="1"/>
    <xf numFmtId="0" fontId="6" fillId="0" borderId="7" xfId="0" applyNumberFormat="1" applyFont="1" applyBorder="1" applyAlignment="1">
      <alignment horizontal="center"/>
    </xf>
    <xf numFmtId="2" fontId="6" fillId="0" borderId="0" xfId="0" applyNumberFormat="1" applyFont="1"/>
    <xf numFmtId="0" fontId="6" fillId="0" borderId="0" xfId="0" applyNumberFormat="1" applyFont="1" applyBorder="1" applyAlignment="1">
      <alignment horizontal="center"/>
    </xf>
    <xf numFmtId="2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wrapText="1"/>
    </xf>
    <xf numFmtId="2" fontId="6" fillId="0" borderId="0" xfId="0" applyNumberFormat="1" applyFont="1" applyAlignment="1">
      <alignment horizontal="right" wrapText="1"/>
    </xf>
    <xf numFmtId="2" fontId="10" fillId="0" borderId="7" xfId="0" applyNumberFormat="1" applyFont="1" applyFill="1" applyBorder="1" applyAlignment="1">
      <alignment vertical="center" wrapText="1"/>
    </xf>
    <xf numFmtId="2" fontId="1" fillId="0" borderId="0" xfId="0" applyNumberFormat="1" applyFont="1" applyFill="1" applyAlignment="1">
      <alignment horizontal="center" vertical="center" wrapText="1"/>
    </xf>
    <xf numFmtId="49" fontId="6" fillId="0" borderId="7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5"/>
  <sheetViews>
    <sheetView tabSelected="1" topLeftCell="A122" workbookViewId="0">
      <selection activeCell="C146" sqref="C146:C147"/>
    </sheetView>
  </sheetViews>
  <sheetFormatPr defaultColWidth="10.85546875" defaultRowHeight="12.75" x14ac:dyDescent="0.2"/>
  <cols>
    <col min="1" max="1" width="6.7109375" style="1" customWidth="1"/>
    <col min="2" max="2" width="82.42578125" style="1" customWidth="1"/>
    <col min="3" max="3" width="14.28515625" style="1" customWidth="1"/>
    <col min="4" max="200" width="10.85546875" style="1"/>
    <col min="201" max="201" width="6.7109375" style="1" customWidth="1"/>
    <col min="202" max="202" width="59.7109375" style="1" customWidth="1"/>
    <col min="203" max="203" width="10.85546875" style="1"/>
    <col min="204" max="204" width="10.85546875" style="1" customWidth="1"/>
    <col min="205" max="205" width="8" style="1" customWidth="1"/>
    <col min="206" max="207" width="10.85546875" style="1" customWidth="1"/>
    <col min="208" max="208" width="8.7109375" style="1" customWidth="1"/>
    <col min="209" max="228" width="10.85546875" style="1" customWidth="1"/>
    <col min="229" max="16384" width="10.85546875" style="1"/>
  </cols>
  <sheetData>
    <row r="1" spans="1:2" ht="25.5" hidden="1" x14ac:dyDescent="0.2">
      <c r="B1" s="2" t="s">
        <v>0</v>
      </c>
    </row>
    <row r="2" spans="1:2" hidden="1" x14ac:dyDescent="0.2">
      <c r="B2" s="2" t="s">
        <v>1</v>
      </c>
    </row>
    <row r="3" spans="1:2" hidden="1" x14ac:dyDescent="0.2">
      <c r="B3" s="3" t="s">
        <v>2</v>
      </c>
    </row>
    <row r="4" spans="1:2" hidden="1" x14ac:dyDescent="0.2">
      <c r="A4" s="4"/>
      <c r="B4" s="5"/>
    </row>
    <row r="5" spans="1:2" hidden="1" x14ac:dyDescent="0.2">
      <c r="A5" s="6"/>
      <c r="B5" s="7"/>
    </row>
    <row r="6" spans="1:2" hidden="1" x14ac:dyDescent="0.2">
      <c r="A6" s="6"/>
      <c r="B6" s="7"/>
    </row>
    <row r="7" spans="1:2" hidden="1" x14ac:dyDescent="0.2">
      <c r="A7" s="6"/>
      <c r="B7" s="7"/>
    </row>
    <row r="8" spans="1:2" hidden="1" x14ac:dyDescent="0.2">
      <c r="A8" s="8"/>
      <c r="B8" s="9"/>
    </row>
    <row r="9" spans="1:2" hidden="1" x14ac:dyDescent="0.2">
      <c r="A9" s="10">
        <v>1</v>
      </c>
      <c r="B9" s="10">
        <f>A9+1</f>
        <v>2</v>
      </c>
    </row>
    <row r="10" spans="1:2" hidden="1" x14ac:dyDescent="0.2">
      <c r="A10" s="10"/>
      <c r="B10" s="11" t="s">
        <v>3</v>
      </c>
    </row>
    <row r="11" spans="1:2" s="14" customFormat="1" hidden="1" x14ac:dyDescent="0.2">
      <c r="A11" s="12"/>
      <c r="B11" s="13" t="s">
        <v>4</v>
      </c>
    </row>
    <row r="12" spans="1:2" s="14" customFormat="1" hidden="1" x14ac:dyDescent="0.2">
      <c r="A12" s="12"/>
      <c r="B12" s="13" t="s">
        <v>5</v>
      </c>
    </row>
    <row r="13" spans="1:2" s="14" customFormat="1" hidden="1" x14ac:dyDescent="0.2">
      <c r="A13" s="15"/>
      <c r="B13" s="16" t="s">
        <v>6</v>
      </c>
    </row>
    <row r="14" spans="1:2" s="14" customFormat="1" hidden="1" x14ac:dyDescent="0.2">
      <c r="A14" s="12"/>
      <c r="B14" s="13" t="s">
        <v>7</v>
      </c>
    </row>
    <row r="15" spans="1:2" s="14" customFormat="1" hidden="1" x14ac:dyDescent="0.2">
      <c r="A15" s="12"/>
      <c r="B15" s="13" t="s">
        <v>8</v>
      </c>
    </row>
    <row r="16" spans="1:2" s="14" customFormat="1" hidden="1" x14ac:dyDescent="0.2">
      <c r="A16" s="12"/>
      <c r="B16" s="13" t="s">
        <v>9</v>
      </c>
    </row>
    <row r="17" spans="1:2" s="14" customFormat="1" hidden="1" x14ac:dyDescent="0.2">
      <c r="A17" s="12"/>
      <c r="B17" s="13" t="s">
        <v>10</v>
      </c>
    </row>
    <row r="18" spans="1:2" s="14" customFormat="1" hidden="1" x14ac:dyDescent="0.2">
      <c r="A18" s="12"/>
      <c r="B18" s="13" t="s">
        <v>11</v>
      </c>
    </row>
    <row r="19" spans="1:2" s="14" customFormat="1" hidden="1" x14ac:dyDescent="0.2">
      <c r="A19" s="12"/>
      <c r="B19" s="13" t="s">
        <v>12</v>
      </c>
    </row>
    <row r="20" spans="1:2" s="14" customFormat="1" hidden="1" x14ac:dyDescent="0.2">
      <c r="A20" s="12"/>
      <c r="B20" s="13" t="s">
        <v>13</v>
      </c>
    </row>
    <row r="21" spans="1:2" s="14" customFormat="1" hidden="1" x14ac:dyDescent="0.2">
      <c r="A21" s="12"/>
      <c r="B21" s="13" t="s">
        <v>14</v>
      </c>
    </row>
    <row r="22" spans="1:2" s="14" customFormat="1" ht="18" hidden="1" customHeight="1" x14ac:dyDescent="0.2">
      <c r="A22" s="17"/>
      <c r="B22" s="13" t="s">
        <v>15</v>
      </c>
    </row>
    <row r="23" spans="1:2" s="14" customFormat="1" hidden="1" x14ac:dyDescent="0.2">
      <c r="A23" s="17"/>
      <c r="B23" s="13" t="s">
        <v>16</v>
      </c>
    </row>
    <row r="24" spans="1:2" s="14" customFormat="1" hidden="1" x14ac:dyDescent="0.2">
      <c r="A24" s="18"/>
      <c r="B24" s="18" t="s">
        <v>17</v>
      </c>
    </row>
    <row r="25" spans="1:2" s="14" customFormat="1" ht="24" hidden="1" customHeight="1" x14ac:dyDescent="0.2">
      <c r="A25" s="17"/>
      <c r="B25" s="13" t="s">
        <v>18</v>
      </c>
    </row>
    <row r="26" spans="1:2" s="14" customFormat="1" hidden="1" x14ac:dyDescent="0.2">
      <c r="A26" s="18"/>
      <c r="B26" s="18" t="s">
        <v>19</v>
      </c>
    </row>
    <row r="27" spans="1:2" s="14" customFormat="1" ht="16.5" hidden="1" customHeight="1" x14ac:dyDescent="0.2">
      <c r="A27" s="17"/>
      <c r="B27" s="13" t="s">
        <v>20</v>
      </c>
    </row>
    <row r="28" spans="1:2" s="14" customFormat="1" ht="16.5" hidden="1" customHeight="1" x14ac:dyDescent="0.2">
      <c r="A28" s="17"/>
      <c r="B28" s="13" t="s">
        <v>21</v>
      </c>
    </row>
    <row r="29" spans="1:2" s="14" customFormat="1" ht="16.5" hidden="1" customHeight="1" x14ac:dyDescent="0.2">
      <c r="A29" s="17"/>
      <c r="B29" s="13" t="s">
        <v>22</v>
      </c>
    </row>
    <row r="30" spans="1:2" s="14" customFormat="1" hidden="1" x14ac:dyDescent="0.2">
      <c r="A30" s="12"/>
      <c r="B30" s="13" t="s">
        <v>23</v>
      </c>
    </row>
    <row r="31" spans="1:2" s="14" customFormat="1" ht="19.5" hidden="1" customHeight="1" x14ac:dyDescent="0.2">
      <c r="A31" s="17"/>
      <c r="B31" s="13" t="s">
        <v>24</v>
      </c>
    </row>
    <row r="32" spans="1:2" s="14" customFormat="1" ht="19.5" hidden="1" customHeight="1" x14ac:dyDescent="0.2">
      <c r="A32" s="17"/>
      <c r="B32" s="13" t="s">
        <v>25</v>
      </c>
    </row>
    <row r="33" spans="1:3" s="14" customFormat="1" ht="23.25" hidden="1" customHeight="1" x14ac:dyDescent="0.2">
      <c r="A33" s="17"/>
      <c r="B33" s="13" t="s">
        <v>26</v>
      </c>
    </row>
    <row r="34" spans="1:3" s="14" customFormat="1" ht="19.5" hidden="1" customHeight="1" x14ac:dyDescent="0.2">
      <c r="A34" s="17"/>
      <c r="B34" s="13"/>
    </row>
    <row r="35" spans="1:3" s="14" customFormat="1" ht="18" hidden="1" customHeight="1" x14ac:dyDescent="0.2">
      <c r="A35" s="17"/>
      <c r="B35" s="13"/>
    </row>
    <row r="36" spans="1:3" s="14" customFormat="1" ht="16.5" hidden="1" customHeight="1" x14ac:dyDescent="0.2">
      <c r="A36" s="17"/>
      <c r="B36" s="13"/>
    </row>
    <row r="37" spans="1:3" s="14" customFormat="1" hidden="1" x14ac:dyDescent="0.2"/>
    <row r="38" spans="1:3" s="14" customFormat="1" hidden="1" x14ac:dyDescent="0.2">
      <c r="A38" s="12"/>
      <c r="B38" s="13"/>
    </row>
    <row r="39" spans="1:3" s="14" customFormat="1" hidden="1" x14ac:dyDescent="0.2">
      <c r="A39" s="12"/>
      <c r="B39" s="13"/>
    </row>
    <row r="40" spans="1:3" s="14" customFormat="1" hidden="1" x14ac:dyDescent="0.2"/>
    <row r="41" spans="1:3" s="27" customFormat="1" ht="15.75" x14ac:dyDescent="0.25">
      <c r="A41" s="70" t="s">
        <v>143</v>
      </c>
      <c r="B41" s="70"/>
      <c r="C41" s="26"/>
    </row>
    <row r="42" spans="1:3" s="27" customFormat="1" ht="12.75" customHeight="1" x14ac:dyDescent="0.25">
      <c r="A42" s="70" t="s">
        <v>141</v>
      </c>
      <c r="B42" s="70"/>
      <c r="C42" s="26"/>
    </row>
    <row r="43" spans="1:3" s="27" customFormat="1" ht="15.75" x14ac:dyDescent="0.25">
      <c r="A43" s="70" t="s">
        <v>142</v>
      </c>
      <c r="B43" s="70"/>
      <c r="C43" s="26"/>
    </row>
    <row r="44" spans="1:3" s="27" customFormat="1" ht="15.75" x14ac:dyDescent="0.25">
      <c r="A44" s="28"/>
      <c r="B44" s="29"/>
      <c r="C44" s="26"/>
    </row>
    <row r="45" spans="1:3" s="33" customFormat="1" ht="15.75" x14ac:dyDescent="0.25">
      <c r="A45" s="30"/>
      <c r="B45" s="31" t="s">
        <v>144</v>
      </c>
      <c r="C45" s="32">
        <v>-275877.1516000001</v>
      </c>
    </row>
    <row r="46" spans="1:3" s="14" customFormat="1" ht="17.25" customHeight="1" x14ac:dyDescent="0.25">
      <c r="A46" s="34"/>
      <c r="B46" s="35" t="s">
        <v>149</v>
      </c>
      <c r="C46" s="43"/>
    </row>
    <row r="47" spans="1:3" s="20" customFormat="1" ht="17.25" customHeight="1" x14ac:dyDescent="0.25">
      <c r="A47" s="36" t="s">
        <v>27</v>
      </c>
      <c r="B47" s="37" t="s">
        <v>28</v>
      </c>
      <c r="C47" s="44"/>
    </row>
    <row r="48" spans="1:3" s="14" customFormat="1" ht="21.75" customHeight="1" x14ac:dyDescent="0.25">
      <c r="A48" s="36"/>
      <c r="B48" s="37" t="s">
        <v>29</v>
      </c>
      <c r="C48" s="45">
        <v>46987.849999999991</v>
      </c>
    </row>
    <row r="49" spans="1:3" s="20" customFormat="1" ht="17.25" customHeight="1" x14ac:dyDescent="0.25">
      <c r="A49" s="36"/>
      <c r="B49" s="37" t="s">
        <v>30</v>
      </c>
      <c r="C49" s="46">
        <v>17062.89</v>
      </c>
    </row>
    <row r="50" spans="1:3" s="14" customFormat="1" ht="17.25" customHeight="1" x14ac:dyDescent="0.25">
      <c r="A50" s="36" t="s">
        <v>31</v>
      </c>
      <c r="B50" s="37" t="s">
        <v>32</v>
      </c>
      <c r="C50" s="45">
        <v>0</v>
      </c>
    </row>
    <row r="51" spans="1:3" s="14" customFormat="1" ht="17.25" customHeight="1" x14ac:dyDescent="0.25">
      <c r="A51" s="36"/>
      <c r="B51" s="37" t="s">
        <v>29</v>
      </c>
      <c r="C51" s="45">
        <v>19962.54</v>
      </c>
    </row>
    <row r="52" spans="1:3" s="14" customFormat="1" ht="17.25" customHeight="1" x14ac:dyDescent="0.25">
      <c r="A52" s="36"/>
      <c r="B52" s="37" t="s">
        <v>30</v>
      </c>
      <c r="C52" s="45">
        <v>6819.9299999999994</v>
      </c>
    </row>
    <row r="53" spans="1:3" s="20" customFormat="1" ht="17.25" customHeight="1" x14ac:dyDescent="0.25">
      <c r="A53" s="36" t="s">
        <v>33</v>
      </c>
      <c r="B53" s="37" t="s">
        <v>34</v>
      </c>
      <c r="C53" s="46">
        <v>0</v>
      </c>
    </row>
    <row r="54" spans="1:3" s="20" customFormat="1" ht="17.25" customHeight="1" x14ac:dyDescent="0.25">
      <c r="A54" s="36"/>
      <c r="B54" s="37" t="s">
        <v>35</v>
      </c>
      <c r="C54" s="46">
        <v>7006.3630000000003</v>
      </c>
    </row>
    <row r="55" spans="1:3" s="20" customFormat="1" ht="17.25" customHeight="1" x14ac:dyDescent="0.25">
      <c r="A55" s="36"/>
      <c r="B55" s="37" t="s">
        <v>36</v>
      </c>
      <c r="C55" s="46">
        <v>346.14499999999998</v>
      </c>
    </row>
    <row r="56" spans="1:3" s="20" customFormat="1" ht="17.25" customHeight="1" x14ac:dyDescent="0.25">
      <c r="A56" s="36"/>
      <c r="B56" s="37" t="s">
        <v>37</v>
      </c>
      <c r="C56" s="46">
        <v>0</v>
      </c>
    </row>
    <row r="57" spans="1:3" s="20" customFormat="1" ht="17.25" customHeight="1" x14ac:dyDescent="0.25">
      <c r="A57" s="36"/>
      <c r="B57" s="37" t="s">
        <v>38</v>
      </c>
      <c r="C57" s="46">
        <v>0</v>
      </c>
    </row>
    <row r="58" spans="1:3" s="20" customFormat="1" ht="17.25" customHeight="1" x14ac:dyDescent="0.25">
      <c r="A58" s="36"/>
      <c r="B58" s="37" t="s">
        <v>39</v>
      </c>
      <c r="C58" s="46">
        <v>0</v>
      </c>
    </row>
    <row r="59" spans="1:3" s="20" customFormat="1" ht="17.25" customHeight="1" x14ac:dyDescent="0.25">
      <c r="A59" s="36"/>
      <c r="B59" s="37" t="s">
        <v>40</v>
      </c>
      <c r="C59" s="46">
        <v>17.598400000000002</v>
      </c>
    </row>
    <row r="60" spans="1:3" s="21" customFormat="1" ht="17.25" customHeight="1" x14ac:dyDescent="0.25">
      <c r="A60" s="36"/>
      <c r="B60" s="37" t="s">
        <v>41</v>
      </c>
      <c r="C60" s="47">
        <v>2038.6970000000001</v>
      </c>
    </row>
    <row r="61" spans="1:3" s="21" customFormat="1" ht="17.25" customHeight="1" x14ac:dyDescent="0.25">
      <c r="A61" s="36"/>
      <c r="B61" s="37" t="s">
        <v>42</v>
      </c>
      <c r="C61" s="47">
        <v>48.913199999999996</v>
      </c>
    </row>
    <row r="62" spans="1:3" s="21" customFormat="1" ht="17.25" customHeight="1" x14ac:dyDescent="0.25">
      <c r="A62" s="36"/>
      <c r="B62" s="37" t="s">
        <v>43</v>
      </c>
      <c r="C62" s="47">
        <v>102.873</v>
      </c>
    </row>
    <row r="63" spans="1:3" s="21" customFormat="1" ht="17.25" customHeight="1" x14ac:dyDescent="0.25">
      <c r="A63" s="36"/>
      <c r="B63" s="37" t="s">
        <v>44</v>
      </c>
      <c r="C63" s="47">
        <v>59.2652</v>
      </c>
    </row>
    <row r="64" spans="1:3" s="21" customFormat="1" ht="17.25" customHeight="1" x14ac:dyDescent="0.25">
      <c r="A64" s="36"/>
      <c r="B64" s="37" t="s">
        <v>45</v>
      </c>
      <c r="C64" s="47">
        <v>0</v>
      </c>
    </row>
    <row r="65" spans="1:3" s="21" customFormat="1" ht="17.25" customHeight="1" x14ac:dyDescent="0.25">
      <c r="A65" s="36"/>
      <c r="B65" s="37" t="s">
        <v>46</v>
      </c>
      <c r="C65" s="47">
        <v>207.56360000000001</v>
      </c>
    </row>
    <row r="66" spans="1:3" s="21" customFormat="1" ht="17.25" customHeight="1" x14ac:dyDescent="0.25">
      <c r="A66" s="36"/>
      <c r="B66" s="35" t="s">
        <v>47</v>
      </c>
      <c r="C66" s="48">
        <f>SUM(C48:C65)</f>
        <v>100660.62839999999</v>
      </c>
    </row>
    <row r="67" spans="1:3" s="21" customFormat="1" ht="17.25" customHeight="1" x14ac:dyDescent="0.25">
      <c r="A67" s="38"/>
      <c r="B67" s="35" t="s">
        <v>150</v>
      </c>
      <c r="C67" s="47"/>
    </row>
    <row r="68" spans="1:3" s="21" customFormat="1" ht="24.75" customHeight="1" x14ac:dyDescent="0.25">
      <c r="A68" s="36" t="s">
        <v>48</v>
      </c>
      <c r="B68" s="37" t="s">
        <v>49</v>
      </c>
      <c r="C68" s="47">
        <v>0</v>
      </c>
    </row>
    <row r="69" spans="1:3" s="21" customFormat="1" ht="17.25" customHeight="1" x14ac:dyDescent="0.25">
      <c r="A69" s="36" t="s">
        <v>50</v>
      </c>
      <c r="B69" s="37" t="s">
        <v>51</v>
      </c>
      <c r="C69" s="47">
        <v>0</v>
      </c>
    </row>
    <row r="70" spans="1:3" s="21" customFormat="1" ht="17.25" customHeight="1" x14ac:dyDescent="0.25">
      <c r="A70" s="36"/>
      <c r="B70" s="35" t="s">
        <v>52</v>
      </c>
      <c r="C70" s="48">
        <f>SUM(C68:C69)</f>
        <v>0</v>
      </c>
    </row>
    <row r="71" spans="1:3" s="21" customFormat="1" ht="15.75" x14ac:dyDescent="0.25">
      <c r="A71" s="38"/>
      <c r="B71" s="35" t="s">
        <v>151</v>
      </c>
      <c r="C71" s="47"/>
    </row>
    <row r="72" spans="1:3" s="21" customFormat="1" ht="15.75" x14ac:dyDescent="0.25">
      <c r="A72" s="36" t="s">
        <v>53</v>
      </c>
      <c r="B72" s="37" t="s">
        <v>54</v>
      </c>
      <c r="C72" s="47"/>
    </row>
    <row r="73" spans="1:3" s="21" customFormat="1" ht="31.5" x14ac:dyDescent="0.25">
      <c r="A73" s="36"/>
      <c r="B73" s="37" t="s">
        <v>55</v>
      </c>
      <c r="C73" s="47">
        <v>32057.329999999998</v>
      </c>
    </row>
    <row r="74" spans="1:3" s="21" customFormat="1" ht="15.75" x14ac:dyDescent="0.25">
      <c r="A74" s="36" t="s">
        <v>56</v>
      </c>
      <c r="B74" s="37" t="s">
        <v>57</v>
      </c>
      <c r="C74" s="47">
        <v>0</v>
      </c>
    </row>
    <row r="75" spans="1:3" s="21" customFormat="1" ht="15.75" x14ac:dyDescent="0.25">
      <c r="A75" s="36"/>
      <c r="B75" s="37" t="s">
        <v>58</v>
      </c>
      <c r="C75" s="47">
        <v>7819.68</v>
      </c>
    </row>
    <row r="76" spans="1:3" s="21" customFormat="1" ht="15.75" x14ac:dyDescent="0.25">
      <c r="A76" s="36"/>
      <c r="B76" s="37" t="s">
        <v>59</v>
      </c>
      <c r="C76" s="47">
        <v>14573.039999999999</v>
      </c>
    </row>
    <row r="77" spans="1:3" s="21" customFormat="1" ht="21.75" customHeight="1" x14ac:dyDescent="0.25">
      <c r="A77" s="36" t="s">
        <v>60</v>
      </c>
      <c r="B77" s="37" t="s">
        <v>61</v>
      </c>
      <c r="C77" s="47">
        <v>2102.88</v>
      </c>
    </row>
    <row r="78" spans="1:3" s="21" customFormat="1" ht="31.5" x14ac:dyDescent="0.25">
      <c r="A78" s="36" t="s">
        <v>62</v>
      </c>
      <c r="B78" s="37" t="s">
        <v>63</v>
      </c>
      <c r="C78" s="47">
        <v>0</v>
      </c>
    </row>
    <row r="79" spans="1:3" s="21" customFormat="1" ht="15.75" x14ac:dyDescent="0.25">
      <c r="A79" s="36"/>
      <c r="B79" s="37" t="s">
        <v>64</v>
      </c>
      <c r="C79" s="47">
        <v>36468.06</v>
      </c>
    </row>
    <row r="80" spans="1:3" s="21" customFormat="1" ht="15.75" x14ac:dyDescent="0.25">
      <c r="A80" s="36"/>
      <c r="B80" s="37" t="s">
        <v>65</v>
      </c>
      <c r="C80" s="47">
        <v>141067.0368</v>
      </c>
    </row>
    <row r="81" spans="1:3" s="21" customFormat="1" ht="39.75" customHeight="1" x14ac:dyDescent="0.25">
      <c r="A81" s="36" t="s">
        <v>66</v>
      </c>
      <c r="B81" s="37" t="s">
        <v>67</v>
      </c>
      <c r="C81" s="47">
        <v>1735.0080000000003</v>
      </c>
    </row>
    <row r="82" spans="1:3" s="20" customFormat="1" ht="21" customHeight="1" x14ac:dyDescent="0.25">
      <c r="A82" s="36" t="s">
        <v>68</v>
      </c>
      <c r="B82" s="37" t="s">
        <v>69</v>
      </c>
      <c r="C82" s="46">
        <v>0</v>
      </c>
    </row>
    <row r="83" spans="1:3" s="21" customFormat="1" ht="31.5" x14ac:dyDescent="0.25">
      <c r="A83" s="36"/>
      <c r="B83" s="37" t="s">
        <v>70</v>
      </c>
      <c r="C83" s="47">
        <v>21666.527999999998</v>
      </c>
    </row>
    <row r="84" spans="1:3" s="21" customFormat="1" ht="15.75" x14ac:dyDescent="0.25">
      <c r="A84" s="39" t="s">
        <v>71</v>
      </c>
      <c r="B84" s="37" t="s">
        <v>72</v>
      </c>
      <c r="C84" s="47">
        <v>0</v>
      </c>
    </row>
    <row r="85" spans="1:3" s="21" customFormat="1" ht="15.75" x14ac:dyDescent="0.25">
      <c r="A85" s="39" t="s">
        <v>73</v>
      </c>
      <c r="B85" s="37" t="s">
        <v>74</v>
      </c>
      <c r="C85" s="47">
        <v>17906.518</v>
      </c>
    </row>
    <row r="86" spans="1:3" s="21" customFormat="1" ht="15.75" x14ac:dyDescent="0.25">
      <c r="A86" s="36" t="s">
        <v>75</v>
      </c>
      <c r="B86" s="37" t="s">
        <v>76</v>
      </c>
      <c r="C86" s="47">
        <v>16824.16</v>
      </c>
    </row>
    <row r="87" spans="1:3" s="21" customFormat="1" ht="15.75" x14ac:dyDescent="0.25">
      <c r="A87" s="39" t="s">
        <v>77</v>
      </c>
      <c r="B87" s="37" t="s">
        <v>78</v>
      </c>
      <c r="C87" s="47">
        <v>1052.1300000000001</v>
      </c>
    </row>
    <row r="88" spans="1:3" s="21" customFormat="1" ht="15.75" x14ac:dyDescent="0.25">
      <c r="A88" s="36"/>
      <c r="B88" s="35" t="s">
        <v>79</v>
      </c>
      <c r="C88" s="48">
        <f>SUM(C73:C87)</f>
        <v>293272.37079999998</v>
      </c>
    </row>
    <row r="89" spans="1:3" s="21" customFormat="1" ht="15.75" x14ac:dyDescent="0.25">
      <c r="A89" s="38"/>
      <c r="B89" s="35" t="s">
        <v>152</v>
      </c>
      <c r="C89" s="47"/>
    </row>
    <row r="90" spans="1:3" s="21" customFormat="1" ht="31.5" x14ac:dyDescent="0.25">
      <c r="A90" s="36" t="s">
        <v>80</v>
      </c>
      <c r="B90" s="37" t="s">
        <v>81</v>
      </c>
      <c r="C90" s="47">
        <v>0</v>
      </c>
    </row>
    <row r="91" spans="1:3" s="22" customFormat="1" ht="33.75" customHeight="1" x14ac:dyDescent="0.25">
      <c r="A91" s="36"/>
      <c r="B91" s="37" t="s">
        <v>82</v>
      </c>
      <c r="C91" s="49">
        <v>494.56900000000007</v>
      </c>
    </row>
    <row r="92" spans="1:3" s="23" customFormat="1" ht="30.75" customHeight="1" x14ac:dyDescent="0.25">
      <c r="A92" s="36"/>
      <c r="B92" s="37" t="s">
        <v>83</v>
      </c>
      <c r="C92" s="50">
        <v>31927</v>
      </c>
    </row>
    <row r="93" spans="1:3" s="14" customFormat="1" ht="42.75" customHeight="1" x14ac:dyDescent="0.25">
      <c r="A93" s="36"/>
      <c r="B93" s="37" t="s">
        <v>84</v>
      </c>
      <c r="C93" s="45">
        <v>32429.432000000001</v>
      </c>
    </row>
    <row r="94" spans="1:3" s="20" customFormat="1" ht="21.75" customHeight="1" x14ac:dyDescent="0.25">
      <c r="A94" s="36"/>
      <c r="B94" s="69" t="s">
        <v>85</v>
      </c>
      <c r="C94" s="46">
        <v>17164.531999999999</v>
      </c>
    </row>
    <row r="95" spans="1:3" s="20" customFormat="1" ht="21.75" customHeight="1" x14ac:dyDescent="0.25">
      <c r="A95" s="36"/>
      <c r="B95" s="69"/>
      <c r="C95" s="46">
        <v>0</v>
      </c>
    </row>
    <row r="96" spans="1:3" s="20" customFormat="1" ht="21" customHeight="1" x14ac:dyDescent="0.25">
      <c r="A96" s="36"/>
      <c r="B96" s="37" t="s">
        <v>86</v>
      </c>
      <c r="C96" s="46">
        <v>0</v>
      </c>
    </row>
    <row r="97" spans="1:3" s="20" customFormat="1" ht="21.75" customHeight="1" x14ac:dyDescent="0.25">
      <c r="A97" s="36"/>
      <c r="B97" s="37" t="s">
        <v>87</v>
      </c>
      <c r="C97" s="46">
        <v>542.13</v>
      </c>
    </row>
    <row r="98" spans="1:3" s="20" customFormat="1" ht="20.25" customHeight="1" x14ac:dyDescent="0.25">
      <c r="A98" s="36"/>
      <c r="B98" s="37" t="s">
        <v>88</v>
      </c>
      <c r="C98" s="46">
        <v>1204.2309999999998</v>
      </c>
    </row>
    <row r="99" spans="1:3" s="20" customFormat="1" ht="18" customHeight="1" x14ac:dyDescent="0.25">
      <c r="A99" s="36"/>
      <c r="B99" s="35" t="s">
        <v>89</v>
      </c>
      <c r="C99" s="51">
        <f>SUM(C91:C98)</f>
        <v>83761.894</v>
      </c>
    </row>
    <row r="100" spans="1:3" s="20" customFormat="1" ht="36.75" customHeight="1" x14ac:dyDescent="0.25">
      <c r="A100" s="34"/>
      <c r="B100" s="35" t="s">
        <v>153</v>
      </c>
      <c r="C100" s="46"/>
    </row>
    <row r="101" spans="1:3" s="20" customFormat="1" ht="35.25" customHeight="1" x14ac:dyDescent="0.25">
      <c r="A101" s="39" t="s">
        <v>90</v>
      </c>
      <c r="B101" s="37" t="s">
        <v>91</v>
      </c>
      <c r="C101" s="46"/>
    </row>
    <row r="102" spans="1:3" s="20" customFormat="1" ht="18" customHeight="1" x14ac:dyDescent="0.25">
      <c r="A102" s="39" t="s">
        <v>92</v>
      </c>
      <c r="B102" s="37" t="s">
        <v>93</v>
      </c>
      <c r="C102" s="46">
        <v>15039.27</v>
      </c>
    </row>
    <row r="103" spans="1:3" s="20" customFormat="1" ht="18" customHeight="1" x14ac:dyDescent="0.25">
      <c r="A103" s="39" t="s">
        <v>94</v>
      </c>
      <c r="B103" s="37" t="s">
        <v>95</v>
      </c>
      <c r="C103" s="46">
        <v>5013.09</v>
      </c>
    </row>
    <row r="104" spans="1:3" s="20" customFormat="1" ht="29.25" customHeight="1" x14ac:dyDescent="0.25">
      <c r="A104" s="36" t="s">
        <v>96</v>
      </c>
      <c r="B104" s="37" t="s">
        <v>97</v>
      </c>
      <c r="C104" s="46">
        <v>5013.09</v>
      </c>
    </row>
    <row r="105" spans="1:3" s="20" customFormat="1" ht="37.5" customHeight="1" x14ac:dyDescent="0.25">
      <c r="A105" s="39" t="s">
        <v>98</v>
      </c>
      <c r="B105" s="37" t="s">
        <v>99</v>
      </c>
      <c r="C105" s="46">
        <v>0</v>
      </c>
    </row>
    <row r="106" spans="1:3" s="20" customFormat="1" ht="21" customHeight="1" x14ac:dyDescent="0.25">
      <c r="A106" s="39"/>
      <c r="B106" s="40" t="s">
        <v>100</v>
      </c>
      <c r="C106" s="46">
        <v>25416.16</v>
      </c>
    </row>
    <row r="107" spans="1:3" s="20" customFormat="1" ht="22.5" customHeight="1" x14ac:dyDescent="0.25">
      <c r="A107" s="36" t="s">
        <v>101</v>
      </c>
      <c r="B107" s="37" t="s">
        <v>102</v>
      </c>
      <c r="C107" s="46">
        <v>0</v>
      </c>
    </row>
    <row r="108" spans="1:3" s="20" customFormat="1" ht="18" customHeight="1" x14ac:dyDescent="0.25">
      <c r="A108" s="36"/>
      <c r="B108" s="37" t="s">
        <v>103</v>
      </c>
      <c r="C108" s="46">
        <v>154.94</v>
      </c>
    </row>
    <row r="109" spans="1:3" s="20" customFormat="1" ht="18" customHeight="1" x14ac:dyDescent="0.25">
      <c r="A109" s="36"/>
      <c r="B109" s="35" t="s">
        <v>104</v>
      </c>
      <c r="C109" s="51">
        <f>SUM(C102:C108)</f>
        <v>50636.55</v>
      </c>
    </row>
    <row r="110" spans="1:3" s="20" customFormat="1" ht="25.5" customHeight="1" x14ac:dyDescent="0.25">
      <c r="A110" s="38"/>
      <c r="B110" s="35" t="s">
        <v>154</v>
      </c>
      <c r="C110" s="51">
        <v>32677.920000000002</v>
      </c>
    </row>
    <row r="111" spans="1:3" s="20" customFormat="1" ht="27" customHeight="1" x14ac:dyDescent="0.25">
      <c r="A111" s="38"/>
      <c r="B111" s="35" t="s">
        <v>155</v>
      </c>
      <c r="C111" s="46"/>
    </row>
    <row r="112" spans="1:3" s="20" customFormat="1" ht="27" customHeight="1" x14ac:dyDescent="0.25">
      <c r="A112" s="36" t="s">
        <v>105</v>
      </c>
      <c r="B112" s="37" t="s">
        <v>106</v>
      </c>
      <c r="C112" s="46"/>
    </row>
    <row r="113" spans="1:3" s="20" customFormat="1" ht="65.25" customHeight="1" x14ac:dyDescent="0.25">
      <c r="A113" s="36" t="s">
        <v>107</v>
      </c>
      <c r="B113" s="37" t="s">
        <v>108</v>
      </c>
      <c r="C113" s="46">
        <v>5368.44</v>
      </c>
    </row>
    <row r="114" spans="1:3" s="20" customFormat="1" ht="43.5" customHeight="1" x14ac:dyDescent="0.25">
      <c r="A114" s="36"/>
      <c r="B114" s="37" t="s">
        <v>109</v>
      </c>
      <c r="C114" s="46">
        <v>0</v>
      </c>
    </row>
    <row r="115" spans="1:3" s="20" customFormat="1" ht="32.25" customHeight="1" x14ac:dyDescent="0.25">
      <c r="A115" s="36" t="s">
        <v>111</v>
      </c>
      <c r="B115" s="37" t="s">
        <v>112</v>
      </c>
      <c r="C115" s="46">
        <v>3938.52</v>
      </c>
    </row>
    <row r="116" spans="1:3" s="20" customFormat="1" ht="27" customHeight="1" x14ac:dyDescent="0.25">
      <c r="A116" s="30" t="s">
        <v>113</v>
      </c>
      <c r="B116" s="37" t="s">
        <v>114</v>
      </c>
      <c r="C116" s="46">
        <v>0</v>
      </c>
    </row>
    <row r="117" spans="1:3" s="20" customFormat="1" ht="27" customHeight="1" x14ac:dyDescent="0.25">
      <c r="A117" s="39" t="s">
        <v>115</v>
      </c>
      <c r="B117" s="37" t="s">
        <v>116</v>
      </c>
      <c r="C117" s="46">
        <v>0</v>
      </c>
    </row>
    <row r="118" spans="1:3" s="20" customFormat="1" ht="45.75" customHeight="1" x14ac:dyDescent="0.25">
      <c r="A118" s="39"/>
      <c r="B118" s="37" t="s">
        <v>117</v>
      </c>
      <c r="C118" s="46">
        <v>4045.1999999999994</v>
      </c>
    </row>
    <row r="119" spans="1:3" s="20" customFormat="1" ht="35.25" customHeight="1" x14ac:dyDescent="0.25">
      <c r="A119" s="39" t="s">
        <v>118</v>
      </c>
      <c r="B119" s="40" t="s">
        <v>110</v>
      </c>
      <c r="C119" s="46">
        <v>0</v>
      </c>
    </row>
    <row r="120" spans="1:3" s="20" customFormat="1" ht="28.5" customHeight="1" x14ac:dyDescent="0.25">
      <c r="A120" s="39" t="s">
        <v>119</v>
      </c>
      <c r="B120" s="37" t="s">
        <v>120</v>
      </c>
      <c r="C120" s="46">
        <v>3938.52</v>
      </c>
    </row>
    <row r="121" spans="1:3" s="20" customFormat="1" ht="23.25" customHeight="1" x14ac:dyDescent="0.25">
      <c r="A121" s="39" t="s">
        <v>121</v>
      </c>
      <c r="B121" s="37" t="s">
        <v>122</v>
      </c>
      <c r="C121" s="46">
        <v>0</v>
      </c>
    </row>
    <row r="122" spans="1:3" s="20" customFormat="1" ht="30" customHeight="1" x14ac:dyDescent="0.25">
      <c r="A122" s="39"/>
      <c r="B122" s="37" t="s">
        <v>120</v>
      </c>
      <c r="C122" s="46">
        <v>7877.04</v>
      </c>
    </row>
    <row r="123" spans="1:3" s="20" customFormat="1" ht="18" customHeight="1" x14ac:dyDescent="0.25">
      <c r="A123" s="39"/>
      <c r="B123" s="35" t="s">
        <v>123</v>
      </c>
      <c r="C123" s="51">
        <f>SUM(C113:C122)</f>
        <v>25167.719999999998</v>
      </c>
    </row>
    <row r="124" spans="1:3" s="20" customFormat="1" ht="17.100000000000001" customHeight="1" x14ac:dyDescent="0.25">
      <c r="A124" s="38"/>
      <c r="B124" s="35" t="s">
        <v>156</v>
      </c>
      <c r="C124" s="46"/>
    </row>
    <row r="125" spans="1:3" s="20" customFormat="1" ht="40.5" customHeight="1" x14ac:dyDescent="0.25">
      <c r="A125" s="36" t="s">
        <v>124</v>
      </c>
      <c r="B125" s="37" t="s">
        <v>125</v>
      </c>
      <c r="C125" s="46">
        <v>0</v>
      </c>
    </row>
    <row r="126" spans="1:3" s="20" customFormat="1" ht="18" customHeight="1" x14ac:dyDescent="0.25">
      <c r="A126" s="36"/>
      <c r="B126" s="41" t="s">
        <v>126</v>
      </c>
      <c r="C126" s="46">
        <v>342</v>
      </c>
    </row>
    <row r="127" spans="1:3" s="20" customFormat="1" ht="18" customHeight="1" x14ac:dyDescent="0.25">
      <c r="A127" s="36"/>
      <c r="B127" s="37" t="s">
        <v>126</v>
      </c>
      <c r="C127" s="46">
        <v>684</v>
      </c>
    </row>
    <row r="128" spans="1:3" s="20" customFormat="1" ht="25.5" customHeight="1" x14ac:dyDescent="0.25">
      <c r="A128" s="36"/>
      <c r="B128" s="42" t="s">
        <v>127</v>
      </c>
      <c r="C128" s="46">
        <v>600</v>
      </c>
    </row>
    <row r="129" spans="1:5" s="20" customFormat="1" ht="26.25" customHeight="1" x14ac:dyDescent="0.25">
      <c r="A129" s="36"/>
      <c r="B129" s="42" t="s">
        <v>128</v>
      </c>
      <c r="C129" s="46"/>
    </row>
    <row r="130" spans="1:5" s="20" customFormat="1" ht="21" customHeight="1" x14ac:dyDescent="0.25">
      <c r="A130" s="36"/>
      <c r="B130" s="42" t="s">
        <v>129</v>
      </c>
      <c r="C130" s="46"/>
    </row>
    <row r="131" spans="1:5" s="20" customFormat="1" ht="18" customHeight="1" x14ac:dyDescent="0.25">
      <c r="A131" s="36"/>
      <c r="B131" s="24" t="s">
        <v>130</v>
      </c>
      <c r="C131" s="46"/>
    </row>
    <row r="132" spans="1:5" s="20" customFormat="1" ht="18" customHeight="1" x14ac:dyDescent="0.25">
      <c r="A132" s="36"/>
      <c r="B132" s="42" t="s">
        <v>131</v>
      </c>
      <c r="C132" s="46">
        <v>972.50220000000013</v>
      </c>
    </row>
    <row r="133" spans="1:5" s="20" customFormat="1" ht="19.5" customHeight="1" x14ac:dyDescent="0.25">
      <c r="A133" s="36"/>
      <c r="B133" s="42" t="s">
        <v>132</v>
      </c>
      <c r="C133" s="46">
        <v>316.02960000000002</v>
      </c>
    </row>
    <row r="134" spans="1:5" s="20" customFormat="1" ht="24.75" customHeight="1" x14ac:dyDescent="0.25">
      <c r="A134" s="36" t="s">
        <v>133</v>
      </c>
      <c r="B134" s="37" t="s">
        <v>134</v>
      </c>
      <c r="C134" s="46">
        <v>0</v>
      </c>
    </row>
    <row r="135" spans="1:5" s="20" customFormat="1" ht="18" customHeight="1" x14ac:dyDescent="0.25">
      <c r="A135" s="36"/>
      <c r="B135" s="37" t="s">
        <v>135</v>
      </c>
      <c r="C135" s="46">
        <v>0</v>
      </c>
    </row>
    <row r="136" spans="1:5" s="20" customFormat="1" ht="21" customHeight="1" x14ac:dyDescent="0.25">
      <c r="A136" s="36" t="s">
        <v>136</v>
      </c>
      <c r="B136" s="37" t="s">
        <v>137</v>
      </c>
      <c r="C136" s="46">
        <v>0</v>
      </c>
    </row>
    <row r="137" spans="1:5" s="20" customFormat="1" ht="21" customHeight="1" x14ac:dyDescent="0.25">
      <c r="A137" s="36"/>
      <c r="B137" s="41" t="s">
        <v>138</v>
      </c>
      <c r="C137" s="67"/>
    </row>
    <row r="138" spans="1:5" s="20" customFormat="1" ht="21" customHeight="1" x14ac:dyDescent="0.25">
      <c r="A138" s="36"/>
      <c r="B138" s="24" t="s">
        <v>139</v>
      </c>
      <c r="C138" s="67"/>
    </row>
    <row r="139" spans="1:5" s="20" customFormat="1" ht="19.5" customHeight="1" x14ac:dyDescent="0.25">
      <c r="A139" s="36"/>
      <c r="B139" s="35" t="s">
        <v>140</v>
      </c>
      <c r="C139" s="51">
        <f>SUM(C125:C138)</f>
        <v>2914.5317999999997</v>
      </c>
      <c r="E139" s="68"/>
    </row>
    <row r="140" spans="1:5" ht="17.25" customHeight="1" x14ac:dyDescent="0.25">
      <c r="A140" s="38"/>
      <c r="B140" s="35" t="s">
        <v>157</v>
      </c>
      <c r="C140" s="52">
        <v>2663.56</v>
      </c>
    </row>
    <row r="141" spans="1:5" s="25" customFormat="1" ht="20.25" customHeight="1" x14ac:dyDescent="0.25">
      <c r="A141" s="38"/>
      <c r="B141" s="35" t="s">
        <v>158</v>
      </c>
      <c r="C141" s="52">
        <v>2835.9079999999999</v>
      </c>
    </row>
    <row r="142" spans="1:5" s="19" customFormat="1" ht="18.75" customHeight="1" x14ac:dyDescent="0.25">
      <c r="A142" s="38"/>
      <c r="B142" s="35" t="s">
        <v>160</v>
      </c>
      <c r="C142" s="48">
        <f>102984.96*0.75</f>
        <v>77238.720000000001</v>
      </c>
    </row>
    <row r="143" spans="1:5" s="19" customFormat="1" ht="20.25" customHeight="1" x14ac:dyDescent="0.25">
      <c r="A143" s="38"/>
      <c r="B143" s="35" t="s">
        <v>159</v>
      </c>
      <c r="C143" s="48">
        <f>C66+C70+C88+C99+C109+C110+C123+C139+C140+C141+C142</f>
        <v>671829.80300000007</v>
      </c>
    </row>
    <row r="144" spans="1:5" s="56" customFormat="1" ht="16.149999999999999" customHeight="1" x14ac:dyDescent="0.25">
      <c r="A144" s="53"/>
      <c r="B144" s="54" t="s">
        <v>145</v>
      </c>
      <c r="C144" s="55">
        <v>617064.35</v>
      </c>
    </row>
    <row r="145" spans="1:5" s="60" customFormat="1" ht="18" customHeight="1" x14ac:dyDescent="0.25">
      <c r="A145" s="57"/>
      <c r="B145" s="58" t="s">
        <v>146</v>
      </c>
      <c r="C145" s="59">
        <v>621765.81000000006</v>
      </c>
    </row>
    <row r="146" spans="1:5" s="60" customFormat="1" ht="17.45" customHeight="1" x14ac:dyDescent="0.25">
      <c r="A146" s="57"/>
      <c r="B146" s="58" t="s">
        <v>148</v>
      </c>
      <c r="C146" s="59">
        <f>C145-C143</f>
        <v>-50063.993000000017</v>
      </c>
    </row>
    <row r="147" spans="1:5" s="60" customFormat="1" ht="18" customHeight="1" x14ac:dyDescent="0.25">
      <c r="A147" s="61"/>
      <c r="B147" s="58" t="s">
        <v>147</v>
      </c>
      <c r="C147" s="59">
        <f>C45+C146</f>
        <v>-325941.14460000012</v>
      </c>
      <c r="E147" s="62"/>
    </row>
    <row r="148" spans="1:5" s="60" customFormat="1" ht="15.75" x14ac:dyDescent="0.25">
      <c r="A148" s="63"/>
      <c r="B148" s="63"/>
      <c r="C148" s="64"/>
    </row>
    <row r="149" spans="1:5" s="60" customFormat="1" ht="15.75" x14ac:dyDescent="0.25">
      <c r="A149" s="63"/>
      <c r="B149" s="63"/>
      <c r="C149" s="64"/>
    </row>
    <row r="150" spans="1:5" s="56" customFormat="1" ht="15.75" x14ac:dyDescent="0.25">
      <c r="A150" s="65"/>
      <c r="C150" s="66"/>
    </row>
    <row r="151" spans="1:5" s="56" customFormat="1" ht="15.75" x14ac:dyDescent="0.25">
      <c r="A151" s="65"/>
      <c r="C151" s="66"/>
    </row>
    <row r="152" spans="1:5" s="56" customFormat="1" ht="15.75" x14ac:dyDescent="0.25">
      <c r="A152" s="65"/>
      <c r="C152" s="66"/>
    </row>
    <row r="153" spans="1:5" s="56" customFormat="1" ht="15.75" x14ac:dyDescent="0.25">
      <c r="A153" s="65"/>
      <c r="C153" s="66"/>
    </row>
    <row r="154" spans="1:5" s="56" customFormat="1" ht="15.75" x14ac:dyDescent="0.25">
      <c r="A154" s="65"/>
      <c r="C154" s="66"/>
    </row>
    <row r="155" spans="1:5" s="56" customFormat="1" ht="15.75" x14ac:dyDescent="0.25">
      <c r="A155" s="65"/>
      <c r="C155" s="66"/>
    </row>
  </sheetData>
  <mergeCells count="4">
    <mergeCell ref="B94:B95"/>
    <mergeCell ref="A41:B41"/>
    <mergeCell ref="A42:B42"/>
    <mergeCell ref="A43:B43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2024-02-14T02:54:15Z</dcterms:created>
  <dcterms:modified xsi:type="dcterms:W3CDTF">2024-03-18T02:58:52Z</dcterms:modified>
</cp:coreProperties>
</file>