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6" i="1" l="1"/>
  <c r="C95" i="1" l="1"/>
  <c r="C79" i="1"/>
  <c r="C70" i="1"/>
  <c r="C66" i="1"/>
  <c r="C60" i="1"/>
  <c r="C52" i="1"/>
  <c r="C38" i="1"/>
  <c r="C97" i="1" l="1"/>
  <c r="C100" i="1" s="1"/>
  <c r="C101" i="1" s="1"/>
</calcChain>
</file>

<file path=xl/sharedStrings.xml><?xml version="1.0" encoding="utf-8"?>
<sst xmlns="http://schemas.openxmlformats.org/spreadsheetml/2006/main" count="126" uniqueCount="124">
  <si>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</si>
  <si>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</si>
  <si>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Юбилейная, 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</si>
  <si>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</si>
  <si>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</si>
  <si>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</si>
  <si>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</si>
  <si>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</si>
  <si>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</si>
  <si>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</si>
  <si>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</si>
  <si>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</si>
  <si>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</si>
  <si>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</si>
  <si>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</si>
  <si>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</si>
  <si>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</si>
  <si>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</si>
  <si>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</si>
  <si>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</si>
  <si>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</si>
  <si>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</si>
  <si>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</si>
  <si>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</si>
  <si>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</si>
  <si>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</si>
  <si>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</si>
  <si>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</si>
  <si>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</si>
  <si>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</si>
  <si>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</si>
  <si>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</si>
  <si>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</si>
  <si>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</si>
  <si>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</si>
  <si>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</si>
  <si>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после кошения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</si>
  <si>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</si>
  <si>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</si>
  <si>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</si>
  <si>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</si>
  <si>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</si>
  <si>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</si>
  <si>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</si>
  <si>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</si>
  <si>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</si>
  <si>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</si>
  <si>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</si>
  <si>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</si>
  <si>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</si>
  <si>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</si>
  <si>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</si>
  <si>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</si>
  <si>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</si>
  <si>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</si>
  <si>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</si>
  <si>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</si>
  <si>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</si>
  <si>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</si>
  <si>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</si>
  <si>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</si>
  <si>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</si>
  <si>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</si>
  <si>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</si>
  <si>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</si>
  <si>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</si>
  <si>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</si>
  <si>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</si>
  <si>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</si>
  <si>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</si>
  <si>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</si>
  <si>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</si>
  <si>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</si>
  <si>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</si>
  <si>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</si>
  <si>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</si>
  <si>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</si>
  <si>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</si>
  <si>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</si>
  <si>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</si>
  <si>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</si>
  <si>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</si>
  <si>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</si>
  <si>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</si>
  <si>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</si>
  <si>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</si>
  <si>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</si>
  <si>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</si>
  <si>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</si>
  <si>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</si>
  <si>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</si>
  <si>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</si>
  <si>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</si>
  <si>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</si>
  <si>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</si>
  <si>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</si>
  <si>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</si>
  <si>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</si>
  <si>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</si>
  <si>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 (смена паронитовых прокладок)</t>
  </si>
  <si>
    <t xml:space="preserve"> 9.3</t>
  </si>
  <si>
    <t>Текущий ремонт конструктивных элементов (теплоснабжение)</t>
  </si>
  <si>
    <t>очистка канализационных вытяжек на кровле от снежного куржака с телевышки</t>
  </si>
  <si>
    <t>стоимость работы телевышки</t>
  </si>
  <si>
    <t>прочистка канализационных стояков с кровли от снега и наледи с телевышки</t>
  </si>
  <si>
    <t>погрузка и развоз дресьвы</t>
  </si>
  <si>
    <t>сбор для утилизации автопокрышек б/у с площадок ТКО от МКД ( Юбилейная 1,3,5,7,9,11)</t>
  </si>
  <si>
    <t>укладка трапов б/у для прохода к подъездам в весенний период из обрезной доски</t>
  </si>
  <si>
    <t>открытие подвального продуха</t>
  </si>
  <si>
    <t>окраска МАФ (скамейки)</t>
  </si>
  <si>
    <t>транспортные услуги (вывоз травы)</t>
  </si>
  <si>
    <t>поверка теплосчетчика ТЭМ 104,термометров сопротивления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</si>
  <si>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</si>
  <si>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</si>
  <si>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</si>
  <si>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</si>
  <si>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ул.Юбилейная 1</t>
  </si>
  <si>
    <t xml:space="preserve">Отчет за 2023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</si>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</sst>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/>
    <xf numFmtId="2" fontId="3" fillId="0" borderId="0" xfId="0" applyNumberFormat="1" applyFont="1" applyFill="1" applyAlignment="1">
      <alignment wrapText="1"/>
    </xf>
    <xf numFmtId="0" fontId="3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4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1" applyNumberFormat="1" applyFont="1" applyFill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2" fontId="3" fillId="0" borderId="0" xfId="0" applyNumberFormat="1" applyFont="1" applyFill="1"/>
    <xf numFmtId="2" fontId="7" fillId="2" borderId="1" xfId="0" applyNumberFormat="1" applyFont="1" applyFill="1" applyBorder="1" applyAlignment="1">
      <alignment wrapText="1"/>
    </xf>
    <xf numFmtId="2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topLeftCell="A83" workbookViewId="0">
      <selection activeCell="G94" sqref="G94"/>
    </sheetView>
  </sheetViews>
  <sheetFormatPr defaultColWidth="9.140625" defaultRowHeight="12.75" x14ac:dyDescent="0.2"/>
  <cols>
    <col min="1" max="1" width="5.85546875" style="1" customWidth="1"/>
    <col min="2" max="2" width="81.5703125" style="1" customWidth="1"/>
    <col min="3" max="3" width="17" style="1" customWidth="1"/>
    <col min="4" max="187" width="9.140625" style="1" customWidth="1"/>
    <col min="188" max="188" width="4" style="1" customWidth="1"/>
    <col min="189" max="189" width="52.5703125" style="1" customWidth="1"/>
    <col min="190" max="190" width="7.28515625" style="1" customWidth="1"/>
    <col min="191" max="195" width="0" style="1" hidden="1" customWidth="1"/>
    <col min="196" max="197" width="9.140625" style="1" customWidth="1"/>
    <col min="198" max="198" width="6.5703125" style="1" customWidth="1"/>
    <col min="199" max="199" width="7.5703125" style="1" customWidth="1"/>
    <col min="200" max="200" width="9.5703125" style="1" bestFit="1" customWidth="1"/>
    <col min="201" max="201" width="7.42578125" style="1" customWidth="1"/>
    <col min="202" max="203" width="7.7109375" style="1" customWidth="1"/>
    <col min="204" max="204" width="10.28515625" style="1" customWidth="1"/>
    <col min="205" max="207" width="7.7109375" style="1" customWidth="1"/>
    <col min="208" max="208" width="9.28515625" style="1" customWidth="1"/>
    <col min="209" max="209" width="9.85546875" style="1" customWidth="1"/>
    <col min="210" max="211" width="7.7109375" style="1" customWidth="1"/>
    <col min="212" max="212" width="10.140625" style="1" customWidth="1"/>
    <col min="213" max="220" width="8.85546875" style="1" customWidth="1"/>
    <col min="221" max="221" width="9" style="1" customWidth="1"/>
    <col min="222" max="224" width="8.85546875" style="1" customWidth="1"/>
    <col min="225" max="236" width="9.140625" style="1" customWidth="1"/>
    <col min="237" max="237" width="7.28515625" style="1" customWidth="1"/>
    <col min="238" max="238" width="6.42578125" style="1" bestFit="1" customWidth="1"/>
    <col min="239" max="239" width="7.5703125" style="1" bestFit="1" customWidth="1"/>
    <col min="240" max="243" width="9.140625" style="1" customWidth="1"/>
    <col min="244" max="244" width="11.85546875" style="1" customWidth="1"/>
    <col min="245" max="248" width="9.140625" style="1" customWidth="1"/>
    <col min="249" max="249" width="11.140625" style="1" customWidth="1"/>
    <col min="250" max="250" width="9.140625" style="1" customWidth="1"/>
    <col min="251" max="251" width="9.5703125" style="1" bestFit="1" customWidth="1"/>
    <col min="252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5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6">
        <v>17</v>
      </c>
      <c r="B24" s="6" t="s">
        <v>20</v>
      </c>
    </row>
    <row r="25" spans="1:3" s="4" customFormat="1" hidden="1" x14ac:dyDescent="0.2"/>
    <row r="26" spans="1:3" s="9" customFormat="1" ht="15.75" x14ac:dyDescent="0.25">
      <c r="A26" s="38" t="s">
        <v>117</v>
      </c>
      <c r="B26" s="38"/>
      <c r="C26" s="8"/>
    </row>
    <row r="27" spans="1:3" s="9" customFormat="1" ht="15.75" x14ac:dyDescent="0.25">
      <c r="A27" s="38" t="s">
        <v>115</v>
      </c>
      <c r="B27" s="38"/>
      <c r="C27" s="8"/>
    </row>
    <row r="28" spans="1:3" s="9" customFormat="1" ht="15.75" x14ac:dyDescent="0.25">
      <c r="A28" s="38" t="s">
        <v>116</v>
      </c>
      <c r="B28" s="38"/>
      <c r="C28" s="8"/>
    </row>
    <row r="29" spans="1:3" s="9" customFormat="1" ht="15.75" x14ac:dyDescent="0.25">
      <c r="A29" s="10"/>
      <c r="B29" s="10"/>
      <c r="C29" s="8"/>
    </row>
    <row r="30" spans="1:3" s="14" customFormat="1" ht="18.75" customHeight="1" x14ac:dyDescent="0.25">
      <c r="A30" s="11"/>
      <c r="B30" s="12" t="s">
        <v>118</v>
      </c>
      <c r="C30" s="13">
        <v>-8744.09</v>
      </c>
    </row>
    <row r="31" spans="1:3" ht="20.45" customHeight="1" x14ac:dyDescent="0.25">
      <c r="A31" s="15"/>
      <c r="B31" s="16" t="s">
        <v>21</v>
      </c>
      <c r="C31" s="15"/>
    </row>
    <row r="32" spans="1:3" ht="15.75" x14ac:dyDescent="0.25">
      <c r="A32" s="18" t="s">
        <v>22</v>
      </c>
      <c r="B32" s="15" t="s">
        <v>23</v>
      </c>
      <c r="C32" s="15"/>
    </row>
    <row r="33" spans="1:3" ht="14.25" customHeight="1" x14ac:dyDescent="0.25">
      <c r="A33" s="18"/>
      <c r="B33" s="15" t="s">
        <v>24</v>
      </c>
      <c r="C33" s="27">
        <v>10358.495999999999</v>
      </c>
    </row>
    <row r="34" spans="1:3" ht="15.75" x14ac:dyDescent="0.25">
      <c r="A34" s="19" t="s">
        <v>25</v>
      </c>
      <c r="B34" s="15" t="s">
        <v>26</v>
      </c>
      <c r="C34" s="27">
        <v>0</v>
      </c>
    </row>
    <row r="35" spans="1:3" ht="15.75" x14ac:dyDescent="0.25">
      <c r="A35" s="18"/>
      <c r="B35" s="15" t="s">
        <v>24</v>
      </c>
      <c r="C35" s="27">
        <v>12190.92</v>
      </c>
    </row>
    <row r="36" spans="1:3" ht="47.25" x14ac:dyDescent="0.25">
      <c r="A36" s="18" t="s">
        <v>27</v>
      </c>
      <c r="B36" s="15" t="s">
        <v>28</v>
      </c>
      <c r="C36" s="27">
        <v>0</v>
      </c>
    </row>
    <row r="37" spans="1:3" ht="23.25" customHeight="1" x14ac:dyDescent="0.25">
      <c r="A37" s="18" t="s">
        <v>29</v>
      </c>
      <c r="B37" s="15" t="s">
        <v>30</v>
      </c>
      <c r="C37" s="27">
        <v>0</v>
      </c>
    </row>
    <row r="38" spans="1:3" ht="15.75" x14ac:dyDescent="0.25">
      <c r="A38" s="18"/>
      <c r="B38" s="16" t="s">
        <v>31</v>
      </c>
      <c r="C38" s="28">
        <f>SUM(C33:C37)</f>
        <v>22549.415999999997</v>
      </c>
    </row>
    <row r="39" spans="1:3" ht="21.6" customHeight="1" x14ac:dyDescent="0.25">
      <c r="A39" s="18" t="s">
        <v>32</v>
      </c>
      <c r="B39" s="16" t="s">
        <v>33</v>
      </c>
      <c r="C39" s="27"/>
    </row>
    <row r="40" spans="1:3" ht="15.75" x14ac:dyDescent="0.25">
      <c r="A40" s="18" t="s">
        <v>34</v>
      </c>
      <c r="B40" s="15" t="s">
        <v>35</v>
      </c>
      <c r="C40" s="27">
        <v>1003.938</v>
      </c>
    </row>
    <row r="41" spans="1:3" ht="15.75" x14ac:dyDescent="0.25">
      <c r="A41" s="18"/>
      <c r="B41" s="20" t="s">
        <v>36</v>
      </c>
      <c r="C41" s="27">
        <v>78.263000000000005</v>
      </c>
    </row>
    <row r="42" spans="1:3" ht="15.75" x14ac:dyDescent="0.25">
      <c r="A42" s="18" t="s">
        <v>37</v>
      </c>
      <c r="B42" s="15" t="s">
        <v>38</v>
      </c>
      <c r="C42" s="27">
        <v>1061.2439999999999</v>
      </c>
    </row>
    <row r="43" spans="1:3" ht="15.75" x14ac:dyDescent="0.25">
      <c r="A43" s="18" t="s">
        <v>39</v>
      </c>
      <c r="B43" s="15" t="s">
        <v>40</v>
      </c>
      <c r="C43" s="27">
        <v>2277.7919999999999</v>
      </c>
    </row>
    <row r="44" spans="1:3" ht="15.75" x14ac:dyDescent="0.25">
      <c r="A44" s="18" t="s">
        <v>41</v>
      </c>
      <c r="B44" s="15" t="s">
        <v>42</v>
      </c>
      <c r="C44" s="27">
        <v>1267.1199999999999</v>
      </c>
    </row>
    <row r="45" spans="1:3" ht="15.75" x14ac:dyDescent="0.25">
      <c r="A45" s="18" t="s">
        <v>43</v>
      </c>
      <c r="B45" s="15" t="s">
        <v>44</v>
      </c>
      <c r="C45" s="27">
        <v>2361.6060000000002</v>
      </c>
    </row>
    <row r="46" spans="1:3" ht="15.75" x14ac:dyDescent="0.25">
      <c r="A46" s="18" t="s">
        <v>45</v>
      </c>
      <c r="B46" s="15" t="s">
        <v>46</v>
      </c>
      <c r="C46" s="27">
        <v>6081.75</v>
      </c>
    </row>
    <row r="47" spans="1:3" ht="15.75" x14ac:dyDescent="0.25">
      <c r="A47" s="18" t="s">
        <v>47</v>
      </c>
      <c r="B47" s="15" t="s">
        <v>48</v>
      </c>
      <c r="C47" s="27">
        <v>4044.6560000000004</v>
      </c>
    </row>
    <row r="48" spans="1:3" ht="17.25" customHeight="1" x14ac:dyDescent="0.25">
      <c r="A48" s="18" t="s">
        <v>49</v>
      </c>
      <c r="B48" s="15" t="s">
        <v>50</v>
      </c>
      <c r="C48" s="27">
        <v>562.22400000000016</v>
      </c>
    </row>
    <row r="49" spans="1:3" ht="35.25" customHeight="1" x14ac:dyDescent="0.25">
      <c r="A49" s="18" t="s">
        <v>51</v>
      </c>
      <c r="B49" s="15" t="s">
        <v>52</v>
      </c>
      <c r="C49" s="27">
        <v>7620.9119999999994</v>
      </c>
    </row>
    <row r="50" spans="1:3" ht="15.75" x14ac:dyDescent="0.25">
      <c r="A50" s="18" t="s">
        <v>53</v>
      </c>
      <c r="B50" s="15" t="s">
        <v>54</v>
      </c>
      <c r="C50" s="27">
        <v>4900.7039999999997</v>
      </c>
    </row>
    <row r="51" spans="1:3" ht="15.75" x14ac:dyDescent="0.25">
      <c r="A51" s="21" t="s">
        <v>55</v>
      </c>
      <c r="B51" s="20" t="s">
        <v>56</v>
      </c>
      <c r="C51" s="27">
        <v>288.66000000000003</v>
      </c>
    </row>
    <row r="52" spans="1:3" ht="15.75" x14ac:dyDescent="0.25">
      <c r="A52" s="18"/>
      <c r="B52" s="16" t="s">
        <v>57</v>
      </c>
      <c r="C52" s="28">
        <f>SUM(C40:C51)</f>
        <v>31548.869000000002</v>
      </c>
    </row>
    <row r="53" spans="1:3" ht="15.75" x14ac:dyDescent="0.25">
      <c r="A53" s="18"/>
      <c r="B53" s="16" t="s">
        <v>58</v>
      </c>
      <c r="C53" s="27"/>
    </row>
    <row r="54" spans="1:3" ht="31.5" x14ac:dyDescent="0.25">
      <c r="A54" s="18" t="s">
        <v>59</v>
      </c>
      <c r="B54" s="15" t="s">
        <v>60</v>
      </c>
      <c r="C54" s="27"/>
    </row>
    <row r="55" spans="1:3" s="7" customFormat="1" ht="14.25" customHeight="1" x14ac:dyDescent="0.25">
      <c r="A55" s="22"/>
      <c r="B55" s="15" t="s">
        <v>61</v>
      </c>
      <c r="C55" s="29">
        <v>9674</v>
      </c>
    </row>
    <row r="56" spans="1:3" s="7" customFormat="1" ht="16.5" customHeight="1" x14ac:dyDescent="0.25">
      <c r="A56" s="22"/>
      <c r="B56" s="15" t="s">
        <v>62</v>
      </c>
      <c r="C56" s="29">
        <v>7456.8</v>
      </c>
    </row>
    <row r="57" spans="1:3" s="7" customFormat="1" ht="13.5" customHeight="1" x14ac:dyDescent="0.25">
      <c r="A57" s="22"/>
      <c r="B57" s="15" t="s">
        <v>63</v>
      </c>
      <c r="C57" s="29">
        <v>3950.7000000000003</v>
      </c>
    </row>
    <row r="58" spans="1:3" s="7" customFormat="1" ht="13.5" customHeight="1" x14ac:dyDescent="0.25">
      <c r="A58" s="22"/>
      <c r="B58" s="15" t="s">
        <v>64</v>
      </c>
      <c r="C58" s="29">
        <v>276.89999999999998</v>
      </c>
    </row>
    <row r="59" spans="1:3" s="7" customFormat="1" ht="12.75" customHeight="1" x14ac:dyDescent="0.25">
      <c r="A59" s="22"/>
      <c r="B59" s="15" t="s">
        <v>65</v>
      </c>
      <c r="C59" s="29">
        <v>2891.36</v>
      </c>
    </row>
    <row r="60" spans="1:3" ht="15.75" x14ac:dyDescent="0.25">
      <c r="A60" s="18"/>
      <c r="B60" s="16" t="s">
        <v>66</v>
      </c>
      <c r="C60" s="28">
        <f>SUM(C55:C59)</f>
        <v>24249.760000000002</v>
      </c>
    </row>
    <row r="61" spans="1:3" ht="15.75" x14ac:dyDescent="0.25">
      <c r="A61" s="18"/>
      <c r="B61" s="16" t="s">
        <v>67</v>
      </c>
      <c r="C61" s="27"/>
    </row>
    <row r="62" spans="1:3" ht="15.75" x14ac:dyDescent="0.25">
      <c r="A62" s="18" t="s">
        <v>68</v>
      </c>
      <c r="B62" s="15" t="s">
        <v>69</v>
      </c>
      <c r="C62" s="27">
        <v>4126.1400000000003</v>
      </c>
    </row>
    <row r="63" spans="1:3" ht="15.75" x14ac:dyDescent="0.25">
      <c r="A63" s="18" t="s">
        <v>70</v>
      </c>
      <c r="B63" s="15" t="s">
        <v>71</v>
      </c>
      <c r="C63" s="27">
        <v>1375.38</v>
      </c>
    </row>
    <row r="64" spans="1:3" ht="15.75" x14ac:dyDescent="0.25">
      <c r="A64" s="18" t="s">
        <v>72</v>
      </c>
      <c r="B64" s="15" t="s">
        <v>73</v>
      </c>
      <c r="C64" s="27">
        <v>6973.12</v>
      </c>
    </row>
    <row r="65" spans="1:3" ht="31.5" x14ac:dyDescent="0.25">
      <c r="A65" s="18" t="s">
        <v>74</v>
      </c>
      <c r="B65" s="15" t="s">
        <v>75</v>
      </c>
      <c r="C65" s="27">
        <v>2750.76</v>
      </c>
    </row>
    <row r="66" spans="1:3" ht="15.75" x14ac:dyDescent="0.25">
      <c r="A66" s="18"/>
      <c r="B66" s="16" t="s">
        <v>76</v>
      </c>
      <c r="C66" s="28">
        <f>SUM(C62:C65)</f>
        <v>15225.4</v>
      </c>
    </row>
    <row r="67" spans="1:3" ht="15.75" x14ac:dyDescent="0.25">
      <c r="A67" s="18"/>
      <c r="B67" s="16" t="s">
        <v>77</v>
      </c>
      <c r="C67" s="27"/>
    </row>
    <row r="68" spans="1:3" ht="31.5" x14ac:dyDescent="0.25">
      <c r="A68" s="18" t="s">
        <v>78</v>
      </c>
      <c r="B68" s="15" t="s">
        <v>79</v>
      </c>
      <c r="C68" s="27">
        <v>7063.6800000000012</v>
      </c>
    </row>
    <row r="69" spans="1:3" ht="15.75" x14ac:dyDescent="0.25">
      <c r="A69" s="18" t="s">
        <v>80</v>
      </c>
      <c r="B69" s="15" t="s">
        <v>81</v>
      </c>
      <c r="C69" s="27">
        <v>1969.6799999999994</v>
      </c>
    </row>
    <row r="70" spans="1:3" ht="15.75" x14ac:dyDescent="0.25">
      <c r="A70" s="18"/>
      <c r="B70" s="16" t="s">
        <v>82</v>
      </c>
      <c r="C70" s="28">
        <f>SUM(C68:C69)</f>
        <v>9033.36</v>
      </c>
    </row>
    <row r="71" spans="1:3" ht="15.75" x14ac:dyDescent="0.25">
      <c r="A71" s="23" t="s">
        <v>83</v>
      </c>
      <c r="B71" s="16" t="s">
        <v>84</v>
      </c>
      <c r="C71" s="28">
        <v>988.72</v>
      </c>
    </row>
    <row r="72" spans="1:3" ht="15.75" x14ac:dyDescent="0.25">
      <c r="A72" s="23" t="s">
        <v>85</v>
      </c>
      <c r="B72" s="16" t="s">
        <v>86</v>
      </c>
      <c r="C72" s="28">
        <v>1052.6960000000001</v>
      </c>
    </row>
    <row r="73" spans="1:3" ht="15.75" x14ac:dyDescent="0.25">
      <c r="A73" s="18"/>
      <c r="B73" s="16" t="s">
        <v>87</v>
      </c>
      <c r="C73" s="27"/>
    </row>
    <row r="74" spans="1:3" ht="15.75" x14ac:dyDescent="0.25">
      <c r="A74" s="18" t="s">
        <v>88</v>
      </c>
      <c r="B74" s="15" t="s">
        <v>89</v>
      </c>
      <c r="C74" s="27">
        <v>4045.1999999999994</v>
      </c>
    </row>
    <row r="75" spans="1:3" ht="15.75" x14ac:dyDescent="0.25">
      <c r="A75" s="18" t="s">
        <v>90</v>
      </c>
      <c r="B75" s="15" t="s">
        <v>91</v>
      </c>
      <c r="C75" s="27">
        <v>5368.44</v>
      </c>
    </row>
    <row r="76" spans="1:3" ht="31.5" x14ac:dyDescent="0.25">
      <c r="A76" s="18"/>
      <c r="B76" s="15" t="s">
        <v>92</v>
      </c>
      <c r="C76" s="27">
        <v>3938.52</v>
      </c>
    </row>
    <row r="77" spans="1:3" ht="31.5" x14ac:dyDescent="0.25">
      <c r="A77" s="18"/>
      <c r="B77" s="15" t="s">
        <v>93</v>
      </c>
      <c r="C77" s="27">
        <v>3938.52</v>
      </c>
    </row>
    <row r="78" spans="1:3" ht="31.5" x14ac:dyDescent="0.25">
      <c r="A78" s="18"/>
      <c r="B78" s="15" t="s">
        <v>94</v>
      </c>
      <c r="C78" s="27">
        <v>3938.52</v>
      </c>
    </row>
    <row r="79" spans="1:3" ht="15.75" x14ac:dyDescent="0.25">
      <c r="A79" s="18"/>
      <c r="B79" s="16" t="s">
        <v>95</v>
      </c>
      <c r="C79" s="28">
        <f>SUM(C74:C78)</f>
        <v>21229.200000000001</v>
      </c>
    </row>
    <row r="80" spans="1:3" ht="15.75" x14ac:dyDescent="0.25">
      <c r="A80" s="18"/>
      <c r="B80" s="16" t="s">
        <v>96</v>
      </c>
      <c r="C80" s="27"/>
    </row>
    <row r="81" spans="1:3" ht="31.5" x14ac:dyDescent="0.25">
      <c r="A81" s="18" t="s">
        <v>97</v>
      </c>
      <c r="B81" s="16" t="s">
        <v>98</v>
      </c>
      <c r="C81" s="27">
        <v>0</v>
      </c>
    </row>
    <row r="82" spans="1:3" ht="31.5" x14ac:dyDescent="0.25">
      <c r="A82" s="26"/>
      <c r="B82" s="24" t="s">
        <v>99</v>
      </c>
      <c r="C82" s="35"/>
    </row>
    <row r="83" spans="1:3" ht="15.75" x14ac:dyDescent="0.25">
      <c r="A83" s="18" t="s">
        <v>100</v>
      </c>
      <c r="B83" s="16" t="s">
        <v>101</v>
      </c>
      <c r="C83" s="27">
        <v>0</v>
      </c>
    </row>
    <row r="84" spans="1:3" ht="15.75" x14ac:dyDescent="0.25">
      <c r="A84" s="18"/>
      <c r="B84" s="15" t="s">
        <v>102</v>
      </c>
      <c r="C84" s="27">
        <v>584.09999999999991</v>
      </c>
    </row>
    <row r="85" spans="1:3" ht="15.75" x14ac:dyDescent="0.25">
      <c r="A85" s="18"/>
      <c r="B85" s="15" t="s">
        <v>103</v>
      </c>
      <c r="C85" s="27">
        <v>2100</v>
      </c>
    </row>
    <row r="86" spans="1:3" ht="18" customHeight="1" x14ac:dyDescent="0.25">
      <c r="A86" s="18"/>
      <c r="B86" s="24" t="s">
        <v>104</v>
      </c>
      <c r="C86" s="27">
        <v>584.09999999999991</v>
      </c>
    </row>
    <row r="87" spans="1:3" ht="15.75" x14ac:dyDescent="0.25">
      <c r="A87" s="18"/>
      <c r="B87" s="25" t="s">
        <v>103</v>
      </c>
      <c r="C87" s="27">
        <v>2100</v>
      </c>
    </row>
    <row r="88" spans="1:3" ht="15.75" x14ac:dyDescent="0.25">
      <c r="A88" s="18"/>
      <c r="B88" s="20" t="s">
        <v>105</v>
      </c>
      <c r="C88" s="35">
        <v>380.20499999999998</v>
      </c>
    </row>
    <row r="89" spans="1:3" ht="31.5" x14ac:dyDescent="0.25">
      <c r="A89" s="18"/>
      <c r="B89" s="24" t="s">
        <v>106</v>
      </c>
      <c r="C89" s="27">
        <v>360</v>
      </c>
    </row>
    <row r="90" spans="1:3" ht="31.5" x14ac:dyDescent="0.25">
      <c r="A90" s="18"/>
      <c r="B90" s="20" t="s">
        <v>107</v>
      </c>
      <c r="C90" s="35">
        <v>574.39</v>
      </c>
    </row>
    <row r="91" spans="1:3" ht="15.75" x14ac:dyDescent="0.25">
      <c r="A91" s="18"/>
      <c r="B91" s="20" t="s">
        <v>108</v>
      </c>
      <c r="C91" s="35"/>
    </row>
    <row r="92" spans="1:3" ht="15.75" x14ac:dyDescent="0.25">
      <c r="A92" s="18"/>
      <c r="B92" s="15" t="s">
        <v>109</v>
      </c>
      <c r="C92" s="27">
        <v>836.19200000000001</v>
      </c>
    </row>
    <row r="93" spans="1:3" ht="15.75" x14ac:dyDescent="0.25">
      <c r="A93" s="18"/>
      <c r="B93" s="25" t="s">
        <v>110</v>
      </c>
      <c r="C93" s="27">
        <v>800</v>
      </c>
    </row>
    <row r="94" spans="1:3" ht="15.75" x14ac:dyDescent="0.25">
      <c r="A94" s="18"/>
      <c r="B94" s="20" t="s">
        <v>111</v>
      </c>
      <c r="C94" s="27">
        <v>15300</v>
      </c>
    </row>
    <row r="95" spans="1:3" ht="15.75" x14ac:dyDescent="0.25">
      <c r="A95" s="18"/>
      <c r="B95" s="16" t="s">
        <v>112</v>
      </c>
      <c r="C95" s="28">
        <f>SUM(C81:C94)</f>
        <v>23618.987000000001</v>
      </c>
    </row>
    <row r="96" spans="1:3" ht="15.75" x14ac:dyDescent="0.25">
      <c r="A96" s="23" t="s">
        <v>113</v>
      </c>
      <c r="B96" s="16" t="s">
        <v>114</v>
      </c>
      <c r="C96" s="28">
        <f>28390.56</f>
        <v>28390.560000000001</v>
      </c>
    </row>
    <row r="97" spans="1:6" ht="15.75" x14ac:dyDescent="0.25">
      <c r="A97" s="15"/>
      <c r="B97" s="16" t="s">
        <v>123</v>
      </c>
      <c r="C97" s="13">
        <f>C38+C52+C60+C66+C70+C71+C72+C79+C95+C96</f>
        <v>177886.96799999999</v>
      </c>
    </row>
    <row r="98" spans="1:6" s="17" customFormat="1" ht="15.75" x14ac:dyDescent="0.25">
      <c r="A98" s="30"/>
      <c r="B98" s="31" t="s">
        <v>119</v>
      </c>
      <c r="C98" s="32">
        <v>173603.64</v>
      </c>
    </row>
    <row r="99" spans="1:6" s="14" customFormat="1" ht="15.75" x14ac:dyDescent="0.25">
      <c r="A99" s="30"/>
      <c r="B99" s="31" t="s">
        <v>120</v>
      </c>
      <c r="C99" s="32">
        <v>169350.7</v>
      </c>
    </row>
    <row r="100" spans="1:6" s="14" customFormat="1" ht="15.75" x14ac:dyDescent="0.25">
      <c r="A100" s="30"/>
      <c r="B100" s="31" t="s">
        <v>122</v>
      </c>
      <c r="C100" s="33">
        <f>C99-C97</f>
        <v>-8536.2679999999818</v>
      </c>
    </row>
    <row r="101" spans="1:6" s="14" customFormat="1" ht="15.75" x14ac:dyDescent="0.25">
      <c r="A101" s="30"/>
      <c r="B101" s="31" t="s">
        <v>121</v>
      </c>
      <c r="C101" s="33">
        <f>C30+C100</f>
        <v>-17280.357999999982</v>
      </c>
      <c r="F101" s="36"/>
    </row>
    <row r="102" spans="1:6" s="9" customFormat="1" ht="15.75" x14ac:dyDescent="0.25">
      <c r="A102" s="37"/>
      <c r="B102" s="37"/>
      <c r="C102" s="34"/>
    </row>
    <row r="103" spans="1:6" s="9" customFormat="1" ht="15.75" x14ac:dyDescent="0.25">
      <c r="A103" s="37"/>
      <c r="B103" s="37"/>
      <c r="C103" s="34"/>
    </row>
    <row r="104" spans="1:6" s="9" customFormat="1" ht="15.75" x14ac:dyDescent="0.25">
      <c r="A104" s="37"/>
      <c r="B104" s="37"/>
      <c r="C104" s="34"/>
    </row>
    <row r="105" spans="1:6" s="9" customFormat="1" ht="15.75" x14ac:dyDescent="0.25">
      <c r="A105" s="37"/>
      <c r="B105" s="37"/>
      <c r="C105" s="34"/>
    </row>
    <row r="106" spans="1:6" s="9" customFormat="1" ht="15.75" x14ac:dyDescent="0.25">
      <c r="A106" s="37"/>
      <c r="B106" s="37"/>
      <c r="C106" s="34"/>
    </row>
    <row r="107" spans="1:6" s="9" customFormat="1" ht="15.75" x14ac:dyDescent="0.25">
      <c r="C107" s="34"/>
    </row>
    <row r="108" spans="1:6" s="9" customFormat="1" ht="15.75" x14ac:dyDescent="0.25">
      <c r="A108" s="40"/>
      <c r="B108" s="40"/>
      <c r="C108" s="34"/>
    </row>
    <row r="109" spans="1:6" s="9" customFormat="1" ht="15.75" x14ac:dyDescent="0.25">
      <c r="C109" s="34"/>
    </row>
    <row r="110" spans="1:6" s="9" customFormat="1" ht="15.75" x14ac:dyDescent="0.25">
      <c r="A110" s="39"/>
      <c r="B110" s="39"/>
      <c r="C110" s="34"/>
    </row>
    <row r="111" spans="1:6" s="9" customFormat="1" ht="15.75" x14ac:dyDescent="0.25">
      <c r="C111" s="34"/>
    </row>
    <row r="112" spans="1:6" s="9" customFormat="1" ht="15.75" x14ac:dyDescent="0.25">
      <c r="A112" s="39"/>
      <c r="B112" s="39"/>
      <c r="C112" s="34"/>
    </row>
    <row r="113" spans="3:3" s="17" customFormat="1" ht="15.75" x14ac:dyDescent="0.25">
      <c r="C113" s="8"/>
    </row>
    <row r="114" spans="3:3" s="17" customFormat="1" ht="15.75" x14ac:dyDescent="0.25">
      <c r="C114" s="8"/>
    </row>
    <row r="115" spans="3:3" s="17" customFormat="1" ht="15.75" x14ac:dyDescent="0.25">
      <c r="C115" s="8"/>
    </row>
    <row r="116" spans="3:3" s="17" customFormat="1" ht="15.75" x14ac:dyDescent="0.25">
      <c r="C116" s="8"/>
    </row>
  </sheetData>
  <mergeCells count="11">
    <mergeCell ref="A112:B112"/>
    <mergeCell ref="A105:B105"/>
    <mergeCell ref="A106:B106"/>
    <mergeCell ref="A108:B108"/>
    <mergeCell ref="A110:B110"/>
    <mergeCell ref="A103:B103"/>
    <mergeCell ref="A104:B104"/>
    <mergeCell ref="A26:B26"/>
    <mergeCell ref="A27:B27"/>
    <mergeCell ref="A28:B28"/>
    <mergeCell ref="A102:B10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2024-02-14T03:31:20Z</dcterms:created>
  <dcterms:modified xsi:type="dcterms:W3CDTF">2024-03-15T06:23:12Z</dcterms:modified>
</cp:coreProperties>
</file>