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6\Юбилейная\"/>
    </mc:Choice>
  </mc:AlternateContent>
  <bookViews>
    <workbookView xWindow="0" yWindow="0" windowWidth="23250" windowHeight="123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87" i="1" l="1"/>
  <c r="C86" i="1"/>
  <c r="C80" i="1"/>
  <c r="C70" i="1"/>
  <c r="C66" i="1"/>
  <c r="C60" i="1"/>
  <c r="C52" i="1"/>
  <c r="C39" i="1"/>
  <c r="C88" i="1" l="1"/>
  <c r="C91" i="1" s="1"/>
  <c r="C92" i="1" s="1"/>
</calcChain>
</file>

<file path=xl/sharedStrings.xml><?xml version="1.0" encoding="utf-8"?>
<sst xmlns="http://schemas.openxmlformats.org/spreadsheetml/2006/main" count="115" uniqueCount="114">
  <si>
    <t>РАСЧЕТ  ТАРИФА НА УСЛУГИ ПО СОДЕРЖАНИЮ И РЕМОНТУ ОБЩЕГО ИМУЩЕСТВА</t>
  </si>
  <si>
    <r>
      <t xml:space="preserve">                  СОБСТВЕННИКОВ ПОМЕЩЕНИЙ НА </t>
    </r>
    <r>
      <rPr>
        <b/>
        <sz val="8"/>
        <rFont val="Arial Cyr"/>
        <charset val="204"/>
      </rPr>
      <t>2015</t>
    </r>
    <r>
      <rPr>
        <sz val="8"/>
        <rFont val="Arial Cyr"/>
        <charset val="204"/>
      </rPr>
      <t xml:space="preserve">  МКД   ПО АДРЕСУ:</t>
    </r>
  </si>
  <si>
    <t>Юбилейная, 17</t>
  </si>
  <si>
    <t>Натуральные показатели и технические характеристики</t>
  </si>
  <si>
    <t>Общая площадь жилых помещений</t>
  </si>
  <si>
    <t>Уборочная площадь элементов лестничных клеток</t>
  </si>
  <si>
    <t>Уборочная площадь лестничных клеток</t>
  </si>
  <si>
    <t xml:space="preserve"> -нижних 2-х этажей</t>
  </si>
  <si>
    <t xml:space="preserve"> - выше 2-го этажа</t>
  </si>
  <si>
    <t>Численность проживающих людей</t>
  </si>
  <si>
    <t>Площадь чердаков (очистка от мусора)</t>
  </si>
  <si>
    <t>Площадь подвала</t>
  </si>
  <si>
    <t>Площадь кровли (, очистка снега,сбивание сосулей)</t>
  </si>
  <si>
    <t>Площадь придомовой территории (ручная уборка лето)</t>
  </si>
  <si>
    <t>Площадь придомовой территории (ручная уборка подметание зима)</t>
  </si>
  <si>
    <t>Площадь проездов (механизированная уборка)</t>
  </si>
  <si>
    <t>Площадь для очистки от наледи и льда</t>
  </si>
  <si>
    <t xml:space="preserve">Количество общедомовых приборов учета тепла </t>
  </si>
  <si>
    <t>Количество общедомовых приборов учета воды</t>
  </si>
  <si>
    <t>Норматив накопления твердых бытовых отходов на 1 чел в месяц</t>
  </si>
  <si>
    <t xml:space="preserve">Площадь газонов, (м2) 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</si>
  <si>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</si>
  <si>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</si>
  <si>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</si>
  <si>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</si>
  <si>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</si>
  <si>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</si>
  <si>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</si>
  <si>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</si>
  <si>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</si>
  <si>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</si>
  <si>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1.7</t>
  </si>
  <si>
    <t>Удаление   снега с кровли, сбивание сосулей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</si>
  <si>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</si>
  <si>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</si>
  <si>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</si>
  <si>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</si>
  <si>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</si>
  <si>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</si>
  <si>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</si>
  <si>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</si>
  <si>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</si>
  <si>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</si>
  <si>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</si>
  <si>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</si>
  <si>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</si>
  <si>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</si>
  <si>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</si>
  <si>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</si>
  <si>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</si>
  <si>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</si>
  <si>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</si>
  <si>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</si>
  <si>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</si>
  <si>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</si>
  <si>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</si>
  <si>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>Уборка контейнерной площадки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</si>
  <si>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</si>
  <si>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</si>
  <si>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</si>
  <si>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</si>
  <si>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</si>
  <si>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</si>
  <si>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</si>
  <si>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</si>
  <si>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</si>
  <si>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</si>
  <si>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</si>
  <si>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</si>
  <si>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</si>
  <si>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</si>
  <si>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</si>
  <si>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</si>
  <si>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</si>
  <si>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</si>
  <si>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</si>
  <si>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</si>
  <si>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</si>
  <si>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</si>
  <si>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</si>
  <si>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</si>
  <si>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</si>
  <si>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</si>
  <si>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</si>
  <si>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</si>
  <si>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</si>
  <si>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</si>
  <si>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</si>
  <si>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</si>
  <si>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</si>
  <si>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</si>
  <si>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</si>
  <si>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 прибора, занесение в компьютер, подготовка и передача данных в энергоснабжающую организацию (вода)</t>
  </si>
  <si>
    <t>Снятие показаний прибора, занесение в компьютер, подготовка и передача данных в энергоснабжающую организацию (тепло)</t>
  </si>
  <si>
    <t>Снятие показаний прибора, занесение в компьютер, подготовка и передача данных в энергоснабжающую организацию (элэнегрия)</t>
  </si>
  <si>
    <t>Ремонт, поверка теплосчетчика</t>
  </si>
  <si>
    <t xml:space="preserve">                                    Итого по п.8</t>
  </si>
  <si>
    <t>9.Текущий ремонт (непредвиденные работы)</t>
  </si>
  <si>
    <t xml:space="preserve"> 9.3</t>
  </si>
  <si>
    <t>Текущий ремонт конструктивных элементов (непредвиденные работы)</t>
  </si>
  <si>
    <t>погрузка и развоз дресьвы</t>
  </si>
  <si>
    <t>замена энергосберегающего патрона в МОП - 1под</t>
  </si>
  <si>
    <t>окраска МАФ (скамейки)</t>
  </si>
  <si>
    <t xml:space="preserve">                                    Итого по п.9</t>
  </si>
  <si>
    <t>Управление многоквартирным домом</t>
  </si>
  <si>
    <t>по управлению и обслуживанию</t>
  </si>
  <si>
    <t>МКД по ул.Юбилейная 17</t>
  </si>
  <si>
    <t xml:space="preserve">Отчет за 2023 г </t>
  </si>
  <si>
    <t>Результат на 01.01.2023 г. ("+" экономия, "-"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</si>
  <si>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</si>
  <si>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</si>
  <si>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</si>
  <si>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2023 год "+" - экономия "-" - перерасход</t>
  </si>
  <si>
    <t xml:space="preserve">          Сумма затрат по дому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</si>
</sst>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b/>
      <sz val="8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9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/>
    <xf numFmtId="0" fontId="2" fillId="0" borderId="1" xfId="0" applyFont="1" applyFill="1" applyBorder="1"/>
    <xf numFmtId="0" fontId="1" fillId="0" borderId="2" xfId="0" applyFont="1" applyFill="1" applyBorder="1"/>
    <xf numFmtId="0" fontId="1" fillId="0" borderId="2" xfId="0" applyFont="1" applyFill="1" applyBorder="1" applyAlignment="1">
      <alignment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wrapText="1"/>
    </xf>
    <xf numFmtId="0" fontId="1" fillId="2" borderId="0" xfId="0" applyFont="1" applyFill="1"/>
    <xf numFmtId="0" fontId="3" fillId="2" borderId="0" xfId="0" applyFont="1" applyFill="1"/>
    <xf numFmtId="0" fontId="3" fillId="0" borderId="0" xfId="0" applyFont="1" applyFill="1"/>
    <xf numFmtId="0" fontId="4" fillId="0" borderId="0" xfId="0" applyFont="1" applyFill="1"/>
    <xf numFmtId="2" fontId="4" fillId="0" borderId="0" xfId="0" applyNumberFormat="1" applyFont="1" applyFill="1" applyAlignment="1">
      <alignment horizontal="right" wrapText="1"/>
    </xf>
    <xf numFmtId="0" fontId="5" fillId="0" borderId="0" xfId="0" applyFont="1" applyFill="1" applyBorder="1" applyAlignment="1">
      <alignment horizontal="center" wrapText="1"/>
    </xf>
    <xf numFmtId="0" fontId="5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wrapText="1"/>
    </xf>
    <xf numFmtId="2" fontId="5" fillId="0" borderId="1" xfId="0" applyNumberFormat="1" applyFont="1" applyFill="1" applyBorder="1" applyAlignment="1">
      <alignment horizontal="right" wrapText="1"/>
    </xf>
    <xf numFmtId="0" fontId="4" fillId="0" borderId="0" xfId="0" applyFont="1" applyFill="1" applyBorder="1"/>
    <xf numFmtId="0" fontId="4" fillId="0" borderId="1" xfId="0" applyFont="1" applyFill="1" applyBorder="1"/>
    <xf numFmtId="0" fontId="5" fillId="0" borderId="1" xfId="0" applyFont="1" applyFill="1" applyBorder="1" applyAlignment="1">
      <alignment wrapText="1"/>
    </xf>
    <xf numFmtId="0" fontId="4" fillId="0" borderId="1" xfId="0" applyNumberFormat="1" applyFont="1" applyFill="1" applyBorder="1"/>
    <xf numFmtId="0" fontId="4" fillId="0" borderId="1" xfId="0" applyFont="1" applyFill="1" applyBorder="1" applyAlignment="1">
      <alignment wrapText="1"/>
    </xf>
    <xf numFmtId="16" fontId="4" fillId="0" borderId="1" xfId="0" applyNumberFormat="1" applyFont="1" applyFill="1" applyBorder="1"/>
    <xf numFmtId="0" fontId="7" fillId="0" borderId="1" xfId="0" applyFont="1" applyFill="1" applyBorder="1" applyAlignment="1">
      <alignment wrapText="1"/>
    </xf>
    <xf numFmtId="0" fontId="5" fillId="0" borderId="1" xfId="0" applyNumberFormat="1" applyFont="1" applyFill="1" applyBorder="1"/>
    <xf numFmtId="0" fontId="7" fillId="0" borderId="1" xfId="0" applyFont="1" applyBorder="1"/>
    <xf numFmtId="0" fontId="5" fillId="0" borderId="1" xfId="0" applyFont="1" applyFill="1" applyBorder="1"/>
    <xf numFmtId="2" fontId="4" fillId="2" borderId="1" xfId="0" applyNumberFormat="1" applyFont="1" applyFill="1" applyBorder="1"/>
    <xf numFmtId="2" fontId="5" fillId="2" borderId="1" xfId="0" applyNumberFormat="1" applyFont="1" applyFill="1" applyBorder="1"/>
    <xf numFmtId="0" fontId="5" fillId="0" borderId="1" xfId="1" applyFont="1" applyBorder="1" applyAlignment="1">
      <alignment horizontal="center" wrapText="1"/>
    </xf>
    <xf numFmtId="0" fontId="5" fillId="0" borderId="1" xfId="1" applyFont="1" applyBorder="1" applyAlignment="1">
      <alignment wrapText="1"/>
    </xf>
    <xf numFmtId="2" fontId="5" fillId="0" borderId="1" xfId="1" applyNumberFormat="1" applyFont="1" applyFill="1" applyBorder="1" applyAlignment="1">
      <alignment horizontal="right" wrapText="1"/>
    </xf>
    <xf numFmtId="0" fontId="4" fillId="0" borderId="0" xfId="0" applyFont="1" applyFill="1" applyAlignment="1">
      <alignment wrapText="1"/>
    </xf>
    <xf numFmtId="2" fontId="5" fillId="0" borderId="1" xfId="1" applyNumberFormat="1" applyFont="1" applyBorder="1" applyAlignment="1">
      <alignment horizontal="right" wrapText="1"/>
    </xf>
    <xf numFmtId="0" fontId="5" fillId="0" borderId="0" xfId="0" applyFont="1" applyFill="1" applyAlignment="1">
      <alignment horizontal="center"/>
    </xf>
    <xf numFmtId="2" fontId="4" fillId="0" borderId="0" xfId="0" applyNumberFormat="1" applyFont="1" applyFill="1" applyAlignment="1">
      <alignment horizontal="right"/>
    </xf>
    <xf numFmtId="0" fontId="5" fillId="0" borderId="0" xfId="0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9"/>
  <sheetViews>
    <sheetView tabSelected="1" topLeftCell="A68" workbookViewId="0">
      <selection activeCell="C86" sqref="C86"/>
    </sheetView>
  </sheetViews>
  <sheetFormatPr defaultColWidth="9.140625" defaultRowHeight="11.25" x14ac:dyDescent="0.2"/>
  <cols>
    <col min="1" max="1" width="6.140625" style="1" customWidth="1"/>
    <col min="2" max="2" width="74.85546875" style="1" customWidth="1"/>
    <col min="3" max="3" width="18.42578125" style="1" customWidth="1"/>
    <col min="4" max="200" width="9.140625" style="1" customWidth="1"/>
    <col min="201" max="201" width="4" style="1" customWidth="1"/>
    <col min="202" max="202" width="49.5703125" style="1" customWidth="1"/>
    <col min="203" max="203" width="8.42578125" style="1" customWidth="1"/>
    <col min="204" max="204" width="7.28515625" style="1" customWidth="1"/>
    <col min="205" max="205" width="8.140625" style="1" customWidth="1"/>
    <col min="206" max="206" width="6.85546875" style="1" customWidth="1"/>
    <col min="207" max="207" width="9.42578125" style="1" customWidth="1"/>
    <col min="208" max="208" width="11.7109375" style="1" customWidth="1"/>
    <col min="209" max="209" width="10.140625" style="1" customWidth="1"/>
    <col min="210" max="210" width="7.7109375" style="1" customWidth="1"/>
    <col min="211" max="211" width="8.7109375" style="1" customWidth="1"/>
    <col min="212" max="212" width="10.42578125" style="1" customWidth="1"/>
    <col min="213" max="214" width="7.7109375" style="1" customWidth="1"/>
    <col min="215" max="215" width="8.7109375" style="1" customWidth="1"/>
    <col min="216" max="216" width="8.85546875" style="1" customWidth="1"/>
    <col min="217" max="218" width="7.7109375" style="1" customWidth="1"/>
    <col min="219" max="219" width="9.42578125" style="1" customWidth="1"/>
    <col min="220" max="220" width="10.42578125" style="1" customWidth="1"/>
    <col min="221" max="227" width="9.140625" style="1" customWidth="1"/>
    <col min="228" max="228" width="11.5703125" style="1" customWidth="1"/>
    <col min="229" max="16384" width="9.140625" style="1"/>
  </cols>
  <sheetData>
    <row r="1" spans="1:2" hidden="1" x14ac:dyDescent="0.2"/>
    <row r="2" spans="1:2" hidden="1" x14ac:dyDescent="0.2">
      <c r="B2" s="1" t="s">
        <v>0</v>
      </c>
    </row>
    <row r="3" spans="1:2" hidden="1" x14ac:dyDescent="0.2">
      <c r="B3" s="1" t="s">
        <v>1</v>
      </c>
    </row>
    <row r="4" spans="1:2" hidden="1" x14ac:dyDescent="0.2">
      <c r="B4" s="2" t="s">
        <v>2</v>
      </c>
    </row>
    <row r="5" spans="1:2" hidden="1" x14ac:dyDescent="0.2">
      <c r="A5" s="3"/>
      <c r="B5" s="3"/>
    </row>
    <row r="6" spans="1:2" hidden="1" x14ac:dyDescent="0.2">
      <c r="A6" s="4">
        <v>1</v>
      </c>
      <c r="B6" s="4">
        <v>2</v>
      </c>
    </row>
    <row r="7" spans="1:2" hidden="1" x14ac:dyDescent="0.2">
      <c r="A7" s="4"/>
      <c r="B7" s="5" t="s">
        <v>3</v>
      </c>
    </row>
    <row r="8" spans="1:2" hidden="1" x14ac:dyDescent="0.2">
      <c r="A8" s="4">
        <v>1</v>
      </c>
      <c r="B8" s="3" t="s">
        <v>4</v>
      </c>
    </row>
    <row r="9" spans="1:2" hidden="1" x14ac:dyDescent="0.2">
      <c r="A9" s="4">
        <v>3</v>
      </c>
      <c r="B9" s="3" t="s">
        <v>5</v>
      </c>
    </row>
    <row r="10" spans="1:2" hidden="1" x14ac:dyDescent="0.2">
      <c r="A10" s="4">
        <v>4</v>
      </c>
      <c r="B10" s="3" t="s">
        <v>6</v>
      </c>
    </row>
    <row r="11" spans="1:2" hidden="1" x14ac:dyDescent="0.2">
      <c r="A11" s="4"/>
      <c r="B11" s="3" t="s">
        <v>7</v>
      </c>
    </row>
    <row r="12" spans="1:2" hidden="1" x14ac:dyDescent="0.2">
      <c r="A12" s="4"/>
      <c r="B12" s="3" t="s">
        <v>8</v>
      </c>
    </row>
    <row r="13" spans="1:2" hidden="1" x14ac:dyDescent="0.2">
      <c r="A13" s="4">
        <v>5</v>
      </c>
      <c r="B13" s="3" t="s">
        <v>9</v>
      </c>
    </row>
    <row r="14" spans="1:2" hidden="1" x14ac:dyDescent="0.2">
      <c r="A14" s="4">
        <v>7</v>
      </c>
      <c r="B14" s="3" t="s">
        <v>10</v>
      </c>
    </row>
    <row r="15" spans="1:2" hidden="1" x14ac:dyDescent="0.2">
      <c r="A15" s="4">
        <v>8</v>
      </c>
      <c r="B15" s="3" t="s">
        <v>11</v>
      </c>
    </row>
    <row r="16" spans="1:2" ht="13.5" hidden="1" customHeight="1" x14ac:dyDescent="0.2">
      <c r="A16" s="4">
        <v>9</v>
      </c>
      <c r="B16" s="3" t="s">
        <v>12</v>
      </c>
    </row>
    <row r="17" spans="1:3" hidden="1" x14ac:dyDescent="0.2">
      <c r="A17" s="4">
        <v>10</v>
      </c>
      <c r="B17" s="3" t="s">
        <v>13</v>
      </c>
    </row>
    <row r="18" spans="1:3" hidden="1" x14ac:dyDescent="0.2">
      <c r="A18" s="4">
        <v>11</v>
      </c>
      <c r="B18" s="3" t="s">
        <v>14</v>
      </c>
    </row>
    <row r="19" spans="1:3" hidden="1" x14ac:dyDescent="0.2">
      <c r="A19" s="4">
        <v>12</v>
      </c>
      <c r="B19" s="3" t="s">
        <v>15</v>
      </c>
    </row>
    <row r="20" spans="1:3" hidden="1" x14ac:dyDescent="0.2">
      <c r="A20" s="4">
        <v>13</v>
      </c>
      <c r="B20" s="3" t="s">
        <v>16</v>
      </c>
    </row>
    <row r="21" spans="1:3" hidden="1" x14ac:dyDescent="0.2">
      <c r="A21" s="4">
        <v>14</v>
      </c>
      <c r="B21" s="3" t="s">
        <v>17</v>
      </c>
    </row>
    <row r="22" spans="1:3" hidden="1" x14ac:dyDescent="0.2">
      <c r="A22" s="4">
        <v>15</v>
      </c>
      <c r="B22" s="3" t="s">
        <v>18</v>
      </c>
    </row>
    <row r="23" spans="1:3" hidden="1" x14ac:dyDescent="0.2">
      <c r="A23" s="4">
        <v>16</v>
      </c>
      <c r="B23" s="3" t="s">
        <v>19</v>
      </c>
    </row>
    <row r="24" spans="1:3" hidden="1" x14ac:dyDescent="0.2">
      <c r="A24" s="6">
        <v>17</v>
      </c>
      <c r="B24" s="7" t="s">
        <v>20</v>
      </c>
    </row>
    <row r="25" spans="1:3" s="8" customFormat="1" hidden="1" x14ac:dyDescent="0.2">
      <c r="B25" s="9"/>
    </row>
    <row r="26" spans="1:3" s="13" customFormat="1" ht="15.75" x14ac:dyDescent="0.25">
      <c r="A26" s="38" t="s">
        <v>107</v>
      </c>
      <c r="B26" s="38"/>
      <c r="C26" s="14"/>
    </row>
    <row r="27" spans="1:3" s="13" customFormat="1" ht="15.75" x14ac:dyDescent="0.25">
      <c r="A27" s="38" t="s">
        <v>105</v>
      </c>
      <c r="B27" s="38"/>
      <c r="C27" s="14"/>
    </row>
    <row r="28" spans="1:3" s="13" customFormat="1" ht="15.75" x14ac:dyDescent="0.25">
      <c r="A28" s="38" t="s">
        <v>106</v>
      </c>
      <c r="B28" s="38"/>
      <c r="C28" s="14"/>
    </row>
    <row r="29" spans="1:3" s="13" customFormat="1" ht="15.75" x14ac:dyDescent="0.25">
      <c r="A29" s="15"/>
      <c r="B29" s="15"/>
      <c r="C29" s="14"/>
    </row>
    <row r="30" spans="1:3" s="19" customFormat="1" ht="15.75" x14ac:dyDescent="0.25">
      <c r="A30" s="16"/>
      <c r="B30" s="17" t="s">
        <v>108</v>
      </c>
      <c r="C30" s="18">
        <v>-141980.7548</v>
      </c>
    </row>
    <row r="31" spans="1:3" ht="15.75" x14ac:dyDescent="0.25">
      <c r="A31" s="20"/>
      <c r="B31" s="21" t="s">
        <v>21</v>
      </c>
      <c r="C31" s="20"/>
    </row>
    <row r="32" spans="1:3" ht="16.5" customHeight="1" x14ac:dyDescent="0.25">
      <c r="A32" s="22" t="s">
        <v>22</v>
      </c>
      <c r="B32" s="23" t="s">
        <v>23</v>
      </c>
      <c r="C32" s="20"/>
    </row>
    <row r="33" spans="1:4" ht="15" customHeight="1" x14ac:dyDescent="0.25">
      <c r="A33" s="22"/>
      <c r="B33" s="23" t="s">
        <v>24</v>
      </c>
      <c r="C33" s="29">
        <v>8864.64</v>
      </c>
      <c r="D33" s="10"/>
    </row>
    <row r="34" spans="1:4" ht="15.75" x14ac:dyDescent="0.25">
      <c r="A34" s="24" t="s">
        <v>25</v>
      </c>
      <c r="B34" s="23" t="s">
        <v>26</v>
      </c>
      <c r="C34" s="29">
        <v>0</v>
      </c>
      <c r="D34" s="10"/>
    </row>
    <row r="35" spans="1:4" ht="15.75" x14ac:dyDescent="0.25">
      <c r="A35" s="22"/>
      <c r="B35" s="23" t="s">
        <v>24</v>
      </c>
      <c r="C35" s="29">
        <v>12519.360000000002</v>
      </c>
      <c r="D35" s="10"/>
    </row>
    <row r="36" spans="1:4" ht="47.25" x14ac:dyDescent="0.25">
      <c r="A36" s="22" t="s">
        <v>27</v>
      </c>
      <c r="B36" s="23" t="s">
        <v>28</v>
      </c>
      <c r="C36" s="29">
        <v>0</v>
      </c>
      <c r="D36" s="10"/>
    </row>
    <row r="37" spans="1:4" ht="23.25" customHeight="1" x14ac:dyDescent="0.25">
      <c r="A37" s="22" t="s">
        <v>29</v>
      </c>
      <c r="B37" s="23" t="s">
        <v>30</v>
      </c>
      <c r="C37" s="29">
        <v>0</v>
      </c>
      <c r="D37" s="10"/>
    </row>
    <row r="38" spans="1:4" ht="15.75" x14ac:dyDescent="0.25">
      <c r="A38" s="22" t="s">
        <v>31</v>
      </c>
      <c r="B38" s="23" t="s">
        <v>32</v>
      </c>
      <c r="C38" s="29">
        <v>220.16200000000001</v>
      </c>
      <c r="D38" s="10"/>
    </row>
    <row r="39" spans="1:4" ht="15.75" x14ac:dyDescent="0.25">
      <c r="A39" s="22"/>
      <c r="B39" s="21" t="s">
        <v>33</v>
      </c>
      <c r="C39" s="30">
        <f>SUM(C33:C38)</f>
        <v>21604.162</v>
      </c>
      <c r="D39" s="10"/>
    </row>
    <row r="40" spans="1:4" ht="31.5" x14ac:dyDescent="0.25">
      <c r="A40" s="22" t="s">
        <v>34</v>
      </c>
      <c r="B40" s="21" t="s">
        <v>35</v>
      </c>
      <c r="C40" s="29"/>
      <c r="D40" s="10"/>
    </row>
    <row r="41" spans="1:4" ht="15.75" x14ac:dyDescent="0.25">
      <c r="A41" s="22" t="s">
        <v>36</v>
      </c>
      <c r="B41" s="23" t="s">
        <v>37</v>
      </c>
      <c r="C41" s="29">
        <v>3821.6499999999996</v>
      </c>
      <c r="D41" s="10"/>
    </row>
    <row r="42" spans="1:4" ht="15.75" x14ac:dyDescent="0.25">
      <c r="A42" s="22" t="s">
        <v>38</v>
      </c>
      <c r="B42" s="23" t="s">
        <v>39</v>
      </c>
      <c r="C42" s="29">
        <v>2231.7119999999995</v>
      </c>
      <c r="D42" s="10"/>
    </row>
    <row r="43" spans="1:4" ht="15.75" x14ac:dyDescent="0.25">
      <c r="A43" s="22" t="s">
        <v>40</v>
      </c>
      <c r="B43" s="23" t="s">
        <v>41</v>
      </c>
      <c r="C43" s="29">
        <v>1596.6719999999998</v>
      </c>
      <c r="D43" s="10"/>
    </row>
    <row r="44" spans="1:4" ht="15.75" x14ac:dyDescent="0.25">
      <c r="A44" s="22" t="s">
        <v>42</v>
      </c>
      <c r="B44" s="23" t="s">
        <v>43</v>
      </c>
      <c r="C44" s="29">
        <v>539.20000000000005</v>
      </c>
      <c r="D44" s="10"/>
    </row>
    <row r="45" spans="1:4" ht="15.75" x14ac:dyDescent="0.25">
      <c r="A45" s="22" t="s">
        <v>44</v>
      </c>
      <c r="B45" s="23" t="s">
        <v>45</v>
      </c>
      <c r="C45" s="29">
        <v>9512.5950000000012</v>
      </c>
      <c r="D45" s="10"/>
    </row>
    <row r="46" spans="1:4" ht="15.75" x14ac:dyDescent="0.25">
      <c r="A46" s="22" t="s">
        <v>46</v>
      </c>
      <c r="B46" s="23" t="s">
        <v>47</v>
      </c>
      <c r="C46" s="29">
        <v>6033.130000000001</v>
      </c>
      <c r="D46" s="10"/>
    </row>
    <row r="47" spans="1:4" ht="15.75" x14ac:dyDescent="0.25">
      <c r="A47" s="22" t="s">
        <v>48</v>
      </c>
      <c r="B47" s="23" t="s">
        <v>49</v>
      </c>
      <c r="C47" s="29">
        <v>1212.8480000000002</v>
      </c>
      <c r="D47" s="10"/>
    </row>
    <row r="48" spans="1:4" ht="31.5" x14ac:dyDescent="0.25">
      <c r="A48" s="22" t="s">
        <v>50</v>
      </c>
      <c r="B48" s="23" t="s">
        <v>51</v>
      </c>
      <c r="C48" s="29">
        <v>858.67950000000008</v>
      </c>
      <c r="D48" s="10"/>
    </row>
    <row r="49" spans="1:4" ht="47.25" x14ac:dyDescent="0.25">
      <c r="A49" s="22" t="s">
        <v>52</v>
      </c>
      <c r="B49" s="23" t="s">
        <v>53</v>
      </c>
      <c r="C49" s="29">
        <v>7036.847999999999</v>
      </c>
      <c r="D49" s="10"/>
    </row>
    <row r="50" spans="1:4" ht="15.75" x14ac:dyDescent="0.25">
      <c r="A50" s="22" t="s">
        <v>54</v>
      </c>
      <c r="B50" s="23" t="s">
        <v>55</v>
      </c>
      <c r="C50" s="29">
        <v>3435.2639999999997</v>
      </c>
      <c r="D50" s="10"/>
    </row>
    <row r="51" spans="1:4" ht="15.75" x14ac:dyDescent="0.25">
      <c r="A51" s="22"/>
      <c r="B51" s="25" t="s">
        <v>56</v>
      </c>
      <c r="C51" s="29">
        <v>296.15700000000004</v>
      </c>
      <c r="D51" s="10"/>
    </row>
    <row r="52" spans="1:4" ht="15.75" x14ac:dyDescent="0.25">
      <c r="A52" s="22"/>
      <c r="B52" s="21" t="s">
        <v>57</v>
      </c>
      <c r="C52" s="30">
        <f>SUM(C41:C51)</f>
        <v>36574.755499999999</v>
      </c>
      <c r="D52" s="10"/>
    </row>
    <row r="53" spans="1:4" ht="15.75" x14ac:dyDescent="0.25">
      <c r="A53" s="22"/>
      <c r="B53" s="21" t="s">
        <v>58</v>
      </c>
      <c r="C53" s="29"/>
      <c r="D53" s="10"/>
    </row>
    <row r="54" spans="1:4" ht="31.5" x14ac:dyDescent="0.25">
      <c r="A54" s="22" t="s">
        <v>59</v>
      </c>
      <c r="B54" s="23" t="s">
        <v>60</v>
      </c>
      <c r="C54" s="29"/>
      <c r="D54" s="10"/>
    </row>
    <row r="55" spans="1:4" s="12" customFormat="1" ht="12.75" customHeight="1" x14ac:dyDescent="0.25">
      <c r="A55" s="22"/>
      <c r="B55" s="23" t="s">
        <v>61</v>
      </c>
      <c r="C55" s="29">
        <v>10024</v>
      </c>
      <c r="D55" s="11"/>
    </row>
    <row r="56" spans="1:4" s="12" customFormat="1" ht="13.5" customHeight="1" x14ac:dyDescent="0.25">
      <c r="A56" s="22"/>
      <c r="B56" s="23" t="s">
        <v>62</v>
      </c>
      <c r="C56" s="29">
        <v>7456.8</v>
      </c>
      <c r="D56" s="11"/>
    </row>
    <row r="57" spans="1:4" s="12" customFormat="1" ht="12.75" customHeight="1" x14ac:dyDescent="0.25">
      <c r="A57" s="22"/>
      <c r="B57" s="23" t="s">
        <v>63</v>
      </c>
      <c r="C57" s="29">
        <v>3950.7000000000003</v>
      </c>
      <c r="D57" s="11"/>
    </row>
    <row r="58" spans="1:4" s="12" customFormat="1" ht="13.5" customHeight="1" x14ac:dyDescent="0.25">
      <c r="A58" s="22"/>
      <c r="B58" s="23" t="s">
        <v>64</v>
      </c>
      <c r="C58" s="29">
        <v>276.89999999999998</v>
      </c>
      <c r="D58" s="11"/>
    </row>
    <row r="59" spans="1:4" s="12" customFormat="1" ht="14.25" customHeight="1" x14ac:dyDescent="0.25">
      <c r="A59" s="22"/>
      <c r="B59" s="23" t="s">
        <v>65</v>
      </c>
      <c r="C59" s="29">
        <v>722.84</v>
      </c>
      <c r="D59" s="11"/>
    </row>
    <row r="60" spans="1:4" ht="15.75" x14ac:dyDescent="0.25">
      <c r="A60" s="22"/>
      <c r="B60" s="21" t="s">
        <v>66</v>
      </c>
      <c r="C60" s="30">
        <f>SUM(C55:C59)</f>
        <v>22431.24</v>
      </c>
      <c r="D60" s="10"/>
    </row>
    <row r="61" spans="1:4" ht="15.75" x14ac:dyDescent="0.25">
      <c r="A61" s="22"/>
      <c r="B61" s="21" t="s">
        <v>67</v>
      </c>
      <c r="C61" s="29"/>
      <c r="D61" s="10"/>
    </row>
    <row r="62" spans="1:4" ht="15.75" x14ac:dyDescent="0.25">
      <c r="A62" s="22" t="s">
        <v>68</v>
      </c>
      <c r="B62" s="23" t="s">
        <v>69</v>
      </c>
      <c r="C62" s="29">
        <v>4233.3029999999999</v>
      </c>
      <c r="D62" s="10"/>
    </row>
    <row r="63" spans="1:4" ht="15.75" x14ac:dyDescent="0.25">
      <c r="A63" s="22" t="s">
        <v>70</v>
      </c>
      <c r="B63" s="23" t="s">
        <v>71</v>
      </c>
      <c r="C63" s="29">
        <v>1411.1010000000001</v>
      </c>
      <c r="D63" s="10"/>
    </row>
    <row r="64" spans="1:4" ht="15.75" x14ac:dyDescent="0.25">
      <c r="A64" s="22" t="s">
        <v>72</v>
      </c>
      <c r="B64" s="23" t="s">
        <v>73</v>
      </c>
      <c r="C64" s="29">
        <v>7154.2240000000011</v>
      </c>
      <c r="D64" s="10"/>
    </row>
    <row r="65" spans="1:4" ht="31.5" x14ac:dyDescent="0.25">
      <c r="A65" s="22" t="s">
        <v>74</v>
      </c>
      <c r="B65" s="23" t="s">
        <v>75</v>
      </c>
      <c r="C65" s="29">
        <v>2822.2020000000002</v>
      </c>
      <c r="D65" s="10"/>
    </row>
    <row r="66" spans="1:4" ht="15.75" x14ac:dyDescent="0.25">
      <c r="A66" s="22"/>
      <c r="B66" s="21" t="s">
        <v>76</v>
      </c>
      <c r="C66" s="30">
        <f>SUM(C62:C65)</f>
        <v>15620.830000000002</v>
      </c>
      <c r="D66" s="10"/>
    </row>
    <row r="67" spans="1:4" ht="15.75" x14ac:dyDescent="0.25">
      <c r="A67" s="22"/>
      <c r="B67" s="21" t="s">
        <v>77</v>
      </c>
      <c r="C67" s="29"/>
      <c r="D67" s="10"/>
    </row>
    <row r="68" spans="1:4" ht="31.5" x14ac:dyDescent="0.25">
      <c r="A68" s="22" t="s">
        <v>78</v>
      </c>
      <c r="B68" s="23" t="s">
        <v>79</v>
      </c>
      <c r="C68" s="29">
        <v>7247.1359999999995</v>
      </c>
      <c r="D68" s="10"/>
    </row>
    <row r="69" spans="1:4" ht="15.75" x14ac:dyDescent="0.25">
      <c r="A69" s="22" t="s">
        <v>80</v>
      </c>
      <c r="B69" s="23" t="s">
        <v>81</v>
      </c>
      <c r="C69" s="29">
        <v>2020.836</v>
      </c>
      <c r="D69" s="10"/>
    </row>
    <row r="70" spans="1:4" ht="15.75" x14ac:dyDescent="0.25">
      <c r="A70" s="22"/>
      <c r="B70" s="21" t="s">
        <v>82</v>
      </c>
      <c r="C70" s="30">
        <f>SUM(C68:C69)</f>
        <v>9267.9719999999998</v>
      </c>
      <c r="D70" s="10"/>
    </row>
    <row r="71" spans="1:4" ht="15.75" x14ac:dyDescent="0.25">
      <c r="A71" s="26" t="s">
        <v>83</v>
      </c>
      <c r="B71" s="21" t="s">
        <v>84</v>
      </c>
      <c r="C71" s="30">
        <v>1016.6</v>
      </c>
      <c r="D71" s="10"/>
    </row>
    <row r="72" spans="1:4" ht="15.75" x14ac:dyDescent="0.25">
      <c r="A72" s="26" t="s">
        <v>85</v>
      </c>
      <c r="B72" s="21" t="s">
        <v>86</v>
      </c>
      <c r="C72" s="30">
        <v>1082.3800000000001</v>
      </c>
      <c r="D72" s="10"/>
    </row>
    <row r="73" spans="1:4" ht="15.75" x14ac:dyDescent="0.25">
      <c r="A73" s="22"/>
      <c r="B73" s="21" t="s">
        <v>87</v>
      </c>
      <c r="C73" s="29"/>
      <c r="D73" s="10"/>
    </row>
    <row r="74" spans="1:4" ht="15.75" x14ac:dyDescent="0.25">
      <c r="A74" s="22" t="s">
        <v>88</v>
      </c>
      <c r="B74" s="23" t="s">
        <v>89</v>
      </c>
      <c r="C74" s="29">
        <v>4045.1999999999994</v>
      </c>
      <c r="D74" s="10"/>
    </row>
    <row r="75" spans="1:4" ht="15.75" x14ac:dyDescent="0.25">
      <c r="A75" s="22" t="s">
        <v>90</v>
      </c>
      <c r="B75" s="23" t="s">
        <v>91</v>
      </c>
      <c r="C75" s="29">
        <v>5368.44</v>
      </c>
      <c r="D75" s="10"/>
    </row>
    <row r="76" spans="1:4" ht="31.5" x14ac:dyDescent="0.25">
      <c r="A76" s="22"/>
      <c r="B76" s="23" t="s">
        <v>92</v>
      </c>
      <c r="C76" s="29">
        <v>3938.52</v>
      </c>
      <c r="D76" s="10"/>
    </row>
    <row r="77" spans="1:4" ht="31.5" x14ac:dyDescent="0.25">
      <c r="A77" s="22"/>
      <c r="B77" s="23" t="s">
        <v>93</v>
      </c>
      <c r="C77" s="29">
        <v>3938.52</v>
      </c>
      <c r="D77" s="10"/>
    </row>
    <row r="78" spans="1:4" ht="31.5" x14ac:dyDescent="0.25">
      <c r="A78" s="22"/>
      <c r="B78" s="23" t="s">
        <v>94</v>
      </c>
      <c r="C78" s="29">
        <v>3938.52</v>
      </c>
      <c r="D78" s="10"/>
    </row>
    <row r="79" spans="1:4" ht="15.75" x14ac:dyDescent="0.25">
      <c r="A79" s="22"/>
      <c r="B79" s="23" t="s">
        <v>95</v>
      </c>
      <c r="C79" s="29">
        <v>22736.400000000001</v>
      </c>
      <c r="D79" s="10"/>
    </row>
    <row r="80" spans="1:4" ht="15.75" x14ac:dyDescent="0.25">
      <c r="A80" s="22"/>
      <c r="B80" s="21" t="s">
        <v>96</v>
      </c>
      <c r="C80" s="30">
        <f>SUM(C74:C79)</f>
        <v>43965.600000000006</v>
      </c>
      <c r="D80" s="10"/>
    </row>
    <row r="81" spans="1:4" ht="15.75" x14ac:dyDescent="0.25">
      <c r="A81" s="22"/>
      <c r="B81" s="21" t="s">
        <v>97</v>
      </c>
      <c r="C81" s="29"/>
      <c r="D81" s="10"/>
    </row>
    <row r="82" spans="1:4" ht="31.5" x14ac:dyDescent="0.25">
      <c r="A82" s="22" t="s">
        <v>98</v>
      </c>
      <c r="B82" s="21" t="s">
        <v>99</v>
      </c>
      <c r="C82" s="29">
        <v>0</v>
      </c>
      <c r="D82" s="10"/>
    </row>
    <row r="83" spans="1:4" ht="15.75" x14ac:dyDescent="0.25">
      <c r="A83" s="22"/>
      <c r="B83" s="25" t="s">
        <v>100</v>
      </c>
      <c r="C83" s="29">
        <v>380.20499999999998</v>
      </c>
      <c r="D83" s="10"/>
    </row>
    <row r="84" spans="1:4" ht="15.75" x14ac:dyDescent="0.25">
      <c r="A84" s="22"/>
      <c r="B84" s="27" t="s">
        <v>101</v>
      </c>
      <c r="C84" s="29">
        <v>402.16</v>
      </c>
      <c r="D84" s="10"/>
    </row>
    <row r="85" spans="1:4" ht="15.75" x14ac:dyDescent="0.25">
      <c r="A85" s="22"/>
      <c r="B85" s="27" t="s">
        <v>102</v>
      </c>
      <c r="C85" s="29">
        <v>992.97799999999995</v>
      </c>
      <c r="D85" s="10"/>
    </row>
    <row r="86" spans="1:4" ht="15.75" x14ac:dyDescent="0.25">
      <c r="A86" s="22"/>
      <c r="B86" s="21" t="s">
        <v>103</v>
      </c>
      <c r="C86" s="30">
        <f>SUM(C82:C85)</f>
        <v>1775.3429999999998</v>
      </c>
      <c r="D86" s="10"/>
    </row>
    <row r="87" spans="1:4" ht="15.75" x14ac:dyDescent="0.25">
      <c r="A87" s="26"/>
      <c r="B87" s="21" t="s">
        <v>104</v>
      </c>
      <c r="C87" s="30">
        <f>29127.912*0.75</f>
        <v>21845.934000000001</v>
      </c>
      <c r="D87" s="10"/>
    </row>
    <row r="88" spans="1:4" ht="15.75" x14ac:dyDescent="0.25">
      <c r="A88" s="20"/>
      <c r="B88" s="28" t="s">
        <v>113</v>
      </c>
      <c r="C88" s="30">
        <f>C39+C52+C60+C66+C70+C71+C72+C80+C86+C87</f>
        <v>175184.81650000002</v>
      </c>
      <c r="D88" s="10"/>
    </row>
    <row r="89" spans="1:4" s="34" customFormat="1" ht="15.75" x14ac:dyDescent="0.25">
      <c r="A89" s="31"/>
      <c r="B89" s="32" t="s">
        <v>109</v>
      </c>
      <c r="C89" s="33">
        <v>128497.44</v>
      </c>
    </row>
    <row r="90" spans="1:4" s="19" customFormat="1" ht="15.75" x14ac:dyDescent="0.25">
      <c r="A90" s="31"/>
      <c r="B90" s="32" t="s">
        <v>110</v>
      </c>
      <c r="C90" s="33">
        <v>128539.19</v>
      </c>
    </row>
    <row r="91" spans="1:4" s="19" customFormat="1" ht="15.75" x14ac:dyDescent="0.25">
      <c r="A91" s="31"/>
      <c r="B91" s="32" t="s">
        <v>112</v>
      </c>
      <c r="C91" s="35">
        <f>C90-C88</f>
        <v>-46645.626500000013</v>
      </c>
    </row>
    <row r="92" spans="1:4" s="19" customFormat="1" ht="15.75" x14ac:dyDescent="0.25">
      <c r="A92" s="31"/>
      <c r="B92" s="32" t="s">
        <v>111</v>
      </c>
      <c r="C92" s="35">
        <f>C30+C91</f>
        <v>-188626.38130000001</v>
      </c>
    </row>
    <row r="93" spans="1:4" s="13" customFormat="1" ht="15.75" x14ac:dyDescent="0.25">
      <c r="A93" s="36"/>
      <c r="C93" s="37"/>
    </row>
    <row r="94" spans="1:4" s="13" customFormat="1" ht="15.75" x14ac:dyDescent="0.25">
      <c r="A94" s="36"/>
      <c r="C94" s="37"/>
    </row>
    <row r="95" spans="1:4" s="13" customFormat="1" ht="15.75" x14ac:dyDescent="0.25">
      <c r="A95" s="36"/>
      <c r="C95" s="37"/>
    </row>
    <row r="96" spans="1:4" s="13" customFormat="1" ht="15.75" x14ac:dyDescent="0.25">
      <c r="A96" s="36"/>
      <c r="C96" s="37"/>
    </row>
    <row r="97" spans="1:3" s="13" customFormat="1" ht="15.75" x14ac:dyDescent="0.25">
      <c r="A97" s="36"/>
      <c r="C97" s="37"/>
    </row>
    <row r="98" spans="1:3" s="13" customFormat="1" ht="15.75" x14ac:dyDescent="0.25">
      <c r="A98" s="36"/>
      <c r="C98" s="37"/>
    </row>
    <row r="99" spans="1:3" ht="12.75" x14ac:dyDescent="0.2">
      <c r="A99" s="12"/>
      <c r="B99" s="12"/>
    </row>
  </sheetData>
  <mergeCells count="3">
    <mergeCell ref="A26:B26"/>
    <mergeCell ref="A27:B27"/>
    <mergeCell ref="A28:B28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2024-02-14T08:25:03Z</dcterms:created>
  <dcterms:modified xsi:type="dcterms:W3CDTF">2024-03-14T03:10:07Z</dcterms:modified>
</cp:coreProperties>
</file>