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Отчет 2023 ЖЭК 6\Юбилейная\"/>
    </mc:Choice>
  </mc:AlternateContent>
  <bookViews>
    <workbookView xWindow="0" yWindow="0" windowWidth="23250" windowHeight="1239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143" i="1" l="1"/>
  <c r="C142" i="1" l="1"/>
  <c r="C100" i="1"/>
  <c r="C90" i="1"/>
  <c r="C83" i="1"/>
  <c r="C78" i="1"/>
  <c r="C69" i="1"/>
  <c r="C56" i="1"/>
  <c r="B9" i="1"/>
  <c r="C144" i="1" l="1"/>
  <c r="C147" i="1" s="1"/>
  <c r="C148" i="1" s="1"/>
</calcChain>
</file>

<file path=xl/sharedStrings.xml><?xml version="1.0" encoding="utf-8"?>
<sst xmlns="http://schemas.openxmlformats.org/spreadsheetml/2006/main" count="219" uniqueCount="203">
  <si>
    <t xml:space="preserve">Затраты на управление, содержание и текущий ремонт общедомового оборудования </t>
  </si>
  <si>
    <t>многоквартирных жилых домов, обслуживаемых ООО "ЖЭК №6"</t>
  </si>
  <si>
    <t>Юбилейная, 1 А</t>
  </si>
  <si>
    <t xml:space="preserve">    Натуральные показатели и технические характеристики</t>
  </si>
  <si>
    <t>А</t>
  </si>
  <si>
    <t>Общая площадь жилых помещений</t>
  </si>
  <si>
    <t>Б</t>
  </si>
  <si>
    <t>Общая площадь нежилых помещений</t>
  </si>
  <si>
    <t>В</t>
  </si>
  <si>
    <t>Итого общая площадь жил.и нежил.помещений</t>
  </si>
  <si>
    <t>г</t>
  </si>
  <si>
    <t>Уборочная площадь элементов л/клеток</t>
  </si>
  <si>
    <t>д</t>
  </si>
  <si>
    <t>Уборочная площадь лестничных клеток</t>
  </si>
  <si>
    <t xml:space="preserve"> - нижних 2-х этажей</t>
  </si>
  <si>
    <t xml:space="preserve"> - выше 2-го этажа</t>
  </si>
  <si>
    <t>е</t>
  </si>
  <si>
    <t>Численность проживающий людей</t>
  </si>
  <si>
    <t>Количество мусоропроводов</t>
  </si>
  <si>
    <t>ж</t>
  </si>
  <si>
    <t>Площадь мусороприемных камер</t>
  </si>
  <si>
    <t>Количество клапанов мусоропровода</t>
  </si>
  <si>
    <t>Длина ствола мусоропровода</t>
  </si>
  <si>
    <t>з</t>
  </si>
  <si>
    <t>Площадь чердаков</t>
  </si>
  <si>
    <t>и</t>
  </si>
  <si>
    <t>Площадь подвала</t>
  </si>
  <si>
    <t>к</t>
  </si>
  <si>
    <t>Площадь  кровли (сбивание сосулей)</t>
  </si>
  <si>
    <t>л</t>
  </si>
  <si>
    <t>Площадь придомовой территории (ручная уборка летом)</t>
  </si>
  <si>
    <t>Площадь проездов (механизированная уборка)</t>
  </si>
  <si>
    <t>м</t>
  </si>
  <si>
    <t>Площадь для очистки от наледи и льда</t>
  </si>
  <si>
    <t>Количество общедомовых приборов тепла</t>
  </si>
  <si>
    <t>Количество общедомовых приборов воды</t>
  </si>
  <si>
    <t>Норматив накопления твердых бытовых отходов на 1 человека в месяц</t>
  </si>
  <si>
    <t>н</t>
  </si>
  <si>
    <t>Количество лифтов</t>
  </si>
  <si>
    <t>Площадь пола кабины лифта</t>
  </si>
  <si>
    <t>Площадь элементов кабины лифта</t>
  </si>
  <si>
    <t>п</t>
  </si>
  <si>
    <t>Площадь газонов</t>
  </si>
  <si>
    <t xml:space="preserve">   1. Содержание помещений общего пользования</t>
  </si>
  <si>
    <t>1.1.</t>
  </si>
  <si>
    <t>Влажное подметание лестничных площадок и маршей нижних 2-х этажей</t>
  </si>
  <si>
    <t>Влажное подметание лестничных площадок и маршей выше  2-го этажа</t>
  </si>
  <si>
    <t>1.2.</t>
  </si>
  <si>
    <t>Мытье лестничных площадок и маршей нижних 2-х этажей</t>
  </si>
  <si>
    <t>Мытье лестничных площадок и маршей выше 2-го этажа</t>
  </si>
  <si>
    <t>1.3.</t>
  </si>
  <si>
    <t>Влажная протирка стен, дверей, плафонов, окон. решеток, отопит.приборов, чердачных лестниц, шкафов для эл. счетчиков, почтовых ящиков, обметание пыли с потолков</t>
  </si>
  <si>
    <t>стен</t>
  </si>
  <si>
    <t>дверей</t>
  </si>
  <si>
    <t>плафонов</t>
  </si>
  <si>
    <t>почтовых ящиков</t>
  </si>
  <si>
    <t>обметание пыли с потолков</t>
  </si>
  <si>
    <t>подоконников</t>
  </si>
  <si>
    <t>перил</t>
  </si>
  <si>
    <t>отопительных приборов</t>
  </si>
  <si>
    <t>1.4.</t>
  </si>
  <si>
    <t>Мытье окон</t>
  </si>
  <si>
    <t xml:space="preserve">            ИТОГО по п. 1 :</t>
  </si>
  <si>
    <t xml:space="preserve">   2. Уборка придомовой территории, входящей в состав общего имущества</t>
  </si>
  <si>
    <t>2.1.</t>
  </si>
  <si>
    <t>Подметание придомовой территории в летний период</t>
  </si>
  <si>
    <t>2.2.</t>
  </si>
  <si>
    <t>Уборка мусора с газона в летний период (листья и сучья)</t>
  </si>
  <si>
    <t xml:space="preserve"> 2.3</t>
  </si>
  <si>
    <t>Уборка мусора с газона в летний период (случайный мусор))</t>
  </si>
  <si>
    <t xml:space="preserve"> 2.4</t>
  </si>
  <si>
    <t>Очистка урн</t>
  </si>
  <si>
    <t xml:space="preserve"> 2.5</t>
  </si>
  <si>
    <t>Подметание снега толщиной до 2-х см</t>
  </si>
  <si>
    <t xml:space="preserve"> 2.6</t>
  </si>
  <si>
    <t>Подметание снега толщиной выше 2-х см</t>
  </si>
  <si>
    <t xml:space="preserve"> 2.7</t>
  </si>
  <si>
    <t>Сдвижка и подметание территории в зимний период (механизированная уборка) с вывозом снега</t>
  </si>
  <si>
    <t xml:space="preserve"> 2.8</t>
  </si>
  <si>
    <t>Посыпка пешеходных дорожек и проездов противогололедными материалами шириной 0,5м</t>
  </si>
  <si>
    <t xml:space="preserve"> 2.9</t>
  </si>
  <si>
    <t>Очистка пешеходных дорожек и проездов от наледи и льда шириной 0,5м</t>
  </si>
  <si>
    <t xml:space="preserve"> 2.10</t>
  </si>
  <si>
    <t>Кошение газонов</t>
  </si>
  <si>
    <t>Уборка контейнерной площадки</t>
  </si>
  <si>
    <t xml:space="preserve">            ИТОГО по п. 2 :</t>
  </si>
  <si>
    <t xml:space="preserve">   3. Подготовка многоквартирного дома к сезонной эксплуатации</t>
  </si>
  <si>
    <t>4.1.</t>
  </si>
  <si>
    <t>Регулировка, промывка, консервация, расконсервация, испытание системы центр.отопления:</t>
  </si>
  <si>
    <t xml:space="preserve"> - проведение техосмотров и устранение незначительных неисправностей в системе ЦО</t>
  </si>
  <si>
    <t xml:space="preserve"> - промывка трубопроводов системы ЦО</t>
  </si>
  <si>
    <t xml:space="preserve"> - испытание трубопроводов системы ЦО</t>
  </si>
  <si>
    <t xml:space="preserve"> - консервация и расконсервация системы ЦО</t>
  </si>
  <si>
    <t xml:space="preserve"> - ликвидация воздушных пробок в системе ЦО</t>
  </si>
  <si>
    <t>регулировка и наладка системы отопления</t>
  </si>
  <si>
    <t xml:space="preserve">            ИТОГО по п. 3 :</t>
  </si>
  <si>
    <t xml:space="preserve">   4. Проведение технических осмотров и мелкий ремонт</t>
  </si>
  <si>
    <t>5.3.</t>
  </si>
  <si>
    <t>Проведение тех. осмотров и устран.мелких неисправн.конструктивных элем.и систем вентиляции</t>
  </si>
  <si>
    <t>5.4.</t>
  </si>
  <si>
    <t>Проведение тех. осмотров и устран. неисправн. эл.технич.устройств</t>
  </si>
  <si>
    <t>5.5.</t>
  </si>
  <si>
    <t xml:space="preserve">Проведение тех. осмотров  и устран. неисправнв системах водоснабжения и канализации чердаков </t>
  </si>
  <si>
    <t xml:space="preserve">            ИТОГО по п. 4 :</t>
  </si>
  <si>
    <t>6. Аварийное обслуживание</t>
  </si>
  <si>
    <t>6.1.</t>
  </si>
  <si>
    <t>Аварийное обслуживание внутридомового инж.сантех- и электротехнического оборудования</t>
  </si>
  <si>
    <t>6.2.</t>
  </si>
  <si>
    <t>Диспетчерское обслуживание</t>
  </si>
  <si>
    <t xml:space="preserve">            ИТОГО по п. 5 :</t>
  </si>
  <si>
    <t>6.</t>
  </si>
  <si>
    <t>Дератизация</t>
  </si>
  <si>
    <t>7.</t>
  </si>
  <si>
    <t>Дезинсекция</t>
  </si>
  <si>
    <t xml:space="preserve"> 8. Поверка и обслуживание общедомовых приборов учета.</t>
  </si>
  <si>
    <t>Вводные приборы учета тепла</t>
  </si>
  <si>
    <t>7,1,1</t>
  </si>
  <si>
    <t>Визуальный осмотр и проверка наличия и нарушения пломб на ППР, вычислителе,  датчиков давления и температур, проверка работоспособности запорной арматуры для отключения фильтров. Разборка фильтра. Очистка фильтра от накипи</t>
  </si>
  <si>
    <t>7,1,3</t>
  </si>
  <si>
    <t>снятие и запись показаний, обработка информации и занесение в компьютер, передача данных для расчета с организацией</t>
  </si>
  <si>
    <t>Вводные приборы учета воды</t>
  </si>
  <si>
    <t>7,2,1</t>
  </si>
  <si>
    <t>Обслуживание приборов учета воды</t>
  </si>
  <si>
    <t>визуальный осмотр и проверка наличия и нарушения пломб на ППР</t>
  </si>
  <si>
    <t>7,2,3</t>
  </si>
  <si>
    <t>снятие и запись показаний, обработка информации и занесение в компьютер, передача данных для расчета с энергоснабжающей организацией</t>
  </si>
  <si>
    <t>снятие и запись показаний</t>
  </si>
  <si>
    <t>Итого:</t>
  </si>
  <si>
    <t xml:space="preserve">  9. Текущий ремонт (непредвиденные работы)</t>
  </si>
  <si>
    <t>9.1.</t>
  </si>
  <si>
    <t>Текущий ремонт электрооборудования (непредвиденные работы)</t>
  </si>
  <si>
    <t>смена светодиодного светильника ЛУЧ (2п, 3 этаж холл налево)</t>
  </si>
  <si>
    <t>замена светильника ЛУЧ-220-С 3 п</t>
  </si>
  <si>
    <t>9.2.</t>
  </si>
  <si>
    <t>Текущий ремонт систем водоснабжения, водоотведения, отопления (непредвиденные работы)</t>
  </si>
  <si>
    <t>замена крана шарового 1/2 кв.36</t>
  </si>
  <si>
    <t>уплотнение соединений сантехническим льном кв.36</t>
  </si>
  <si>
    <t>замена уплотняющих сантехнических прокладок  кв.36</t>
  </si>
  <si>
    <t>замена крана шарового GIACOMINI Ду 15мм на радиаторе в кв.1</t>
  </si>
  <si>
    <t>смена прокладки радиаторной кв.1</t>
  </si>
  <si>
    <t>смена уплотнительного кольца на резьбовых соединениях радиатора кв.1</t>
  </si>
  <si>
    <t>замена крана шарового Ду 15 мм со сборкой на радиаторе кв.40:</t>
  </si>
  <si>
    <t>а</t>
  </si>
  <si>
    <t>смена крана шарового Ду 15 мм</t>
  </si>
  <si>
    <t>б</t>
  </si>
  <si>
    <t>смена сгона Ду 15 мм</t>
  </si>
  <si>
    <t>в</t>
  </si>
  <si>
    <t>смена муфты Ду 15 мм</t>
  </si>
  <si>
    <t>смена контргайки Ду 15 мм</t>
  </si>
  <si>
    <t>уплотнение соединений сантехническим льном кв.40</t>
  </si>
  <si>
    <t>замена крана шарового Ду 15 мм со сборкой на радиаторе кв.42:</t>
  </si>
  <si>
    <t>смена крана шарового Ду 15 мм GIACOMINI Ду15мм</t>
  </si>
  <si>
    <t>замена крана шарового Ду 15мм</t>
  </si>
  <si>
    <t>уплотнение соединений лентой ФУМ</t>
  </si>
  <si>
    <t>замена крана шарового Ду 15 мм кв.50</t>
  </si>
  <si>
    <t xml:space="preserve"> 9.3</t>
  </si>
  <si>
    <t>осмотр чердачного помещения</t>
  </si>
  <si>
    <t>смена проушин на чердачном люке 2 подъезд</t>
  </si>
  <si>
    <t>смена навесного замка на чердачном люке 2 подъезд</t>
  </si>
  <si>
    <t>укрепление чердачного люка 2 под</t>
  </si>
  <si>
    <t>сбор для утилизации автопокрышек б/у с площадок ТКО от МКД ( Юбилейная 1А,1Г)</t>
  </si>
  <si>
    <t>ремонт кровли-козырька над песочницей из сотового поликарбоната на детской площадке Юб.1А,1Г</t>
  </si>
  <si>
    <t>ремонт шиферной кровли над спуском в подвал со сменой шифера с разборкой отбойника и креплением отбойника из оцинкованной стали</t>
  </si>
  <si>
    <t>крепление отбойника из оцинкованной стали над спуском в подвал</t>
  </si>
  <si>
    <t>ремонт металлической решетки спуска в подвал с установкой накладного шарнира (сварка)</t>
  </si>
  <si>
    <t>укрепление ограждения из профлистов под балконами (3шт) на дюбель-гвозди 6*60 с бурением отверстий 20 шт</t>
  </si>
  <si>
    <t>установка конька из оцинкованной стали возле вентшахты</t>
  </si>
  <si>
    <t>транспортные услуги (вывоз травы)</t>
  </si>
  <si>
    <t>вывоз травы автотранспортом</t>
  </si>
  <si>
    <t>Итого по  п.9:</t>
  </si>
  <si>
    <t>2.</t>
  </si>
  <si>
    <t>Санитарное содержание придомовых территорий</t>
  </si>
  <si>
    <t>3.</t>
  </si>
  <si>
    <t>Подготовка дома  к сезонной эксплуатации</t>
  </si>
  <si>
    <t>4.</t>
  </si>
  <si>
    <t>Проведение технических осмотров и устранение мелких неисправностей</t>
  </si>
  <si>
    <t>5.</t>
  </si>
  <si>
    <t>Аварийное обслуживание внутридомового инженерного оборудования</t>
  </si>
  <si>
    <t>Обслуживание общедомовых приборов учета</t>
  </si>
  <si>
    <t>8.</t>
  </si>
  <si>
    <t>Непредвиденные ремонты общедомового инженерного оборудования</t>
  </si>
  <si>
    <t>9.</t>
  </si>
  <si>
    <t>Дератизация мест общего пользования</t>
  </si>
  <si>
    <t>10.</t>
  </si>
  <si>
    <t>Дезинсекция мест общего пользования</t>
  </si>
  <si>
    <t>11.</t>
  </si>
  <si>
    <t>Управление многоквартирным домом</t>
  </si>
  <si>
    <t>Итого затрат в расчете на год:</t>
  </si>
  <si>
    <t>Общая площадь дома</t>
  </si>
  <si>
    <t>Экономически-обоснованный тариф на 1 м2 в месяц (руб)</t>
  </si>
  <si>
    <t>Директор ООО "ЖКУ"</t>
  </si>
  <si>
    <t>__________________</t>
  </si>
  <si>
    <t>А.Г.Свянтов</t>
  </si>
  <si>
    <t>по управлению и обслуживанию</t>
  </si>
  <si>
    <t>МКД по ул.Юбилейная 1а</t>
  </si>
  <si>
    <t xml:space="preserve">Отчет за 2023 г </t>
  </si>
  <si>
    <t>Результат на 01.01.2023 г. ("+" экономия, "-" перерасход)</t>
  </si>
  <si>
    <t>Текущий ремонт систем конструкт.элементов (непредвиденные работы)</t>
  </si>
  <si>
    <t xml:space="preserve">Итого начислено населению </t>
  </si>
  <si>
    <t>Итого оплачено населением</t>
  </si>
  <si>
    <t>Результат накоплением "+" - экономия "-" - перерасход</t>
  </si>
  <si>
    <t>Результат за 2023 год "+" - экономия "-" - перерасход</t>
  </si>
  <si>
    <t xml:space="preserve">           Сумма затрат по дому: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</si>
</sst>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 Cyr"/>
      <charset val="204"/>
    </font>
    <font>
      <b/>
      <i/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77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2" fillId="2" borderId="0" xfId="0" applyFont="1" applyFill="1" applyAlignment="1">
      <alignment wrapText="1"/>
    </xf>
    <xf numFmtId="0" fontId="1" fillId="0" borderId="0" xfId="0" applyFont="1" applyFill="1" applyAlignment="1">
      <alignment wrapText="1"/>
    </xf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4" xfId="0" applyFont="1" applyBorder="1" applyAlignment="1">
      <alignment wrapText="1"/>
    </xf>
    <xf numFmtId="0" fontId="1" fillId="0" borderId="5" xfId="0" applyFont="1" applyBorder="1" applyAlignment="1">
      <alignment wrapText="1"/>
    </xf>
    <xf numFmtId="0" fontId="1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3" fillId="0" borderId="7" xfId="0" applyFont="1" applyBorder="1" applyAlignment="1">
      <alignment wrapText="1"/>
    </xf>
    <xf numFmtId="0" fontId="1" fillId="0" borderId="7" xfId="0" applyFont="1" applyBorder="1" applyAlignment="1">
      <alignment horizontal="center" wrapText="1"/>
    </xf>
    <xf numFmtId="0" fontId="1" fillId="0" borderId="7" xfId="0" applyFont="1" applyBorder="1" applyAlignment="1">
      <alignment horizontal="left" wrapText="1"/>
    </xf>
    <xf numFmtId="0" fontId="2" fillId="0" borderId="7" xfId="0" applyFont="1" applyBorder="1" applyAlignment="1">
      <alignment horizontal="left" wrapText="1"/>
    </xf>
    <xf numFmtId="0" fontId="1" fillId="0" borderId="7" xfId="0" applyFont="1" applyBorder="1" applyAlignment="1">
      <alignment horizontal="center" vertical="top" wrapText="1"/>
    </xf>
    <xf numFmtId="0" fontId="1" fillId="0" borderId="0" xfId="0" applyFont="1"/>
    <xf numFmtId="0" fontId="1" fillId="0" borderId="0" xfId="0" applyFont="1" applyFill="1" applyAlignment="1">
      <alignment horizontal="center" vertical="center" wrapText="1"/>
    </xf>
    <xf numFmtId="0" fontId="4" fillId="0" borderId="7" xfId="0" applyFont="1" applyBorder="1"/>
    <xf numFmtId="2" fontId="4" fillId="0" borderId="0" xfId="0" applyNumberFormat="1" applyFont="1" applyFill="1" applyAlignment="1">
      <alignment horizontal="right" wrapText="1"/>
    </xf>
    <xf numFmtId="0" fontId="4" fillId="0" borderId="0" xfId="0" applyFont="1" applyFill="1"/>
    <xf numFmtId="0" fontId="5" fillId="0" borderId="0" xfId="0" applyFont="1" applyFill="1" applyBorder="1" applyAlignment="1">
      <alignment horizontal="center" wrapText="1"/>
    </xf>
    <xf numFmtId="0" fontId="5" fillId="0" borderId="7" xfId="0" applyNumberFormat="1" applyFont="1" applyFill="1" applyBorder="1" applyAlignment="1">
      <alignment horizontal="center" wrapText="1"/>
    </xf>
    <xf numFmtId="0" fontId="6" fillId="0" borderId="7" xfId="0" applyFont="1" applyFill="1" applyBorder="1" applyAlignment="1">
      <alignment wrapText="1"/>
    </xf>
    <xf numFmtId="2" fontId="5" fillId="0" borderId="7" xfId="0" applyNumberFormat="1" applyFont="1" applyFill="1" applyBorder="1" applyAlignment="1">
      <alignment horizontal="right" wrapText="1"/>
    </xf>
    <xf numFmtId="0" fontId="4" fillId="0" borderId="0" xfId="0" applyFont="1" applyFill="1" applyBorder="1"/>
    <xf numFmtId="0" fontId="4" fillId="0" borderId="0" xfId="0" applyFont="1" applyAlignment="1">
      <alignment wrapText="1"/>
    </xf>
    <xf numFmtId="0" fontId="4" fillId="0" borderId="7" xfId="0" applyFont="1" applyFill="1" applyBorder="1" applyAlignment="1">
      <alignment vertical="top" wrapText="1"/>
    </xf>
    <xf numFmtId="0" fontId="4" fillId="0" borderId="7" xfId="0" applyFont="1" applyBorder="1" applyAlignment="1">
      <alignment vertical="top" wrapText="1"/>
    </xf>
    <xf numFmtId="0" fontId="5" fillId="0" borderId="7" xfId="0" applyFont="1" applyBorder="1" applyAlignment="1">
      <alignment vertical="top" wrapText="1"/>
    </xf>
    <xf numFmtId="0" fontId="7" fillId="0" borderId="7" xfId="0" applyFont="1" applyFill="1" applyBorder="1" applyAlignment="1">
      <alignment vertical="top" wrapText="1"/>
    </xf>
    <xf numFmtId="0" fontId="4" fillId="0" borderId="7" xfId="0" applyNumberFormat="1" applyFont="1" applyBorder="1"/>
    <xf numFmtId="0" fontId="4" fillId="0" borderId="7" xfId="0" applyFont="1" applyBorder="1" applyAlignment="1">
      <alignment wrapText="1"/>
    </xf>
    <xf numFmtId="0" fontId="5" fillId="0" borderId="7" xfId="0" applyFont="1" applyFill="1" applyBorder="1" applyAlignment="1">
      <alignment vertical="top" wrapText="1"/>
    </xf>
    <xf numFmtId="0" fontId="4" fillId="0" borderId="7" xfId="0" applyNumberFormat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left" vertical="center" wrapText="1"/>
    </xf>
    <xf numFmtId="0" fontId="5" fillId="0" borderId="7" xfId="0" applyFont="1" applyBorder="1" applyAlignment="1">
      <alignment horizontal="center" vertical="top" wrapText="1"/>
    </xf>
    <xf numFmtId="0" fontId="7" fillId="0" borderId="7" xfId="0" applyFont="1" applyFill="1" applyBorder="1" applyAlignment="1">
      <alignment horizontal="center" wrapText="1"/>
    </xf>
    <xf numFmtId="0" fontId="7" fillId="0" borderId="7" xfId="0" applyFont="1" applyFill="1" applyBorder="1" applyAlignment="1">
      <alignment wrapText="1"/>
    </xf>
    <xf numFmtId="0" fontId="7" fillId="0" borderId="7" xfId="0" applyFont="1" applyBorder="1" applyAlignment="1">
      <alignment wrapText="1"/>
    </xf>
    <xf numFmtId="0" fontId="7" fillId="0" borderId="7" xfId="0" applyFont="1" applyBorder="1" applyAlignment="1">
      <alignment horizontal="center"/>
    </xf>
    <xf numFmtId="0" fontId="7" fillId="0" borderId="7" xfId="0" applyFont="1" applyBorder="1"/>
    <xf numFmtId="0" fontId="7" fillId="0" borderId="7" xfId="0" applyFont="1" applyBorder="1" applyAlignment="1">
      <alignment horizontal="center" wrapText="1"/>
    </xf>
    <xf numFmtId="0" fontId="5" fillId="0" borderId="7" xfId="0" applyFont="1" applyBorder="1" applyAlignment="1">
      <alignment wrapText="1"/>
    </xf>
    <xf numFmtId="0" fontId="5" fillId="0" borderId="7" xfId="0" applyNumberFormat="1" applyFont="1" applyBorder="1"/>
    <xf numFmtId="0" fontId="6" fillId="0" borderId="7" xfId="0" applyFont="1" applyBorder="1" applyAlignment="1">
      <alignment wrapText="1"/>
    </xf>
    <xf numFmtId="0" fontId="4" fillId="0" borderId="7" xfId="0" applyFont="1" applyBorder="1" applyAlignment="1">
      <alignment horizontal="center" vertical="top" wrapText="1"/>
    </xf>
    <xf numFmtId="2" fontId="4" fillId="0" borderId="7" xfId="0" applyNumberFormat="1" applyFont="1" applyBorder="1" applyAlignment="1">
      <alignment wrapText="1"/>
    </xf>
    <xf numFmtId="2" fontId="5" fillId="0" borderId="7" xfId="0" applyNumberFormat="1" applyFont="1" applyBorder="1" applyAlignment="1">
      <alignment wrapText="1"/>
    </xf>
    <xf numFmtId="16" fontId="4" fillId="0" borderId="7" xfId="0" applyNumberFormat="1" applyFont="1" applyBorder="1" applyAlignment="1">
      <alignment horizontal="center" vertical="top" wrapText="1"/>
    </xf>
    <xf numFmtId="2" fontId="4" fillId="0" borderId="7" xfId="0" applyNumberFormat="1" applyFont="1" applyBorder="1"/>
    <xf numFmtId="2" fontId="5" fillId="0" borderId="7" xfId="0" applyNumberFormat="1" applyFont="1" applyBorder="1"/>
    <xf numFmtId="0" fontId="4" fillId="0" borderId="7" xfId="0" applyNumberFormat="1" applyFont="1" applyFill="1" applyBorder="1" applyAlignment="1">
      <alignment horizontal="center" vertical="top" wrapText="1"/>
    </xf>
    <xf numFmtId="2" fontId="4" fillId="0" borderId="7" xfId="0" applyNumberFormat="1" applyFont="1" applyFill="1" applyBorder="1" applyAlignment="1">
      <alignment wrapText="1"/>
    </xf>
    <xf numFmtId="2" fontId="4" fillId="0" borderId="7" xfId="0" applyNumberFormat="1" applyFont="1" applyFill="1" applyBorder="1" applyAlignment="1">
      <alignment horizontal="center" vertical="center" wrapText="1"/>
    </xf>
    <xf numFmtId="0" fontId="5" fillId="0" borderId="7" xfId="0" applyNumberFormat="1" applyFont="1" applyFill="1" applyBorder="1" applyAlignment="1">
      <alignment horizontal="center" vertical="center" wrapText="1"/>
    </xf>
    <xf numFmtId="0" fontId="5" fillId="0" borderId="7" xfId="1" applyFont="1" applyBorder="1" applyAlignment="1">
      <alignment horizontal="center" wrapText="1"/>
    </xf>
    <xf numFmtId="0" fontId="5" fillId="0" borderId="7" xfId="1" applyFont="1" applyBorder="1" applyAlignment="1">
      <alignment wrapText="1"/>
    </xf>
    <xf numFmtId="2" fontId="5" fillId="0" borderId="7" xfId="1" applyNumberFormat="1" applyFont="1" applyFill="1" applyBorder="1" applyAlignment="1">
      <alignment horizontal="right" wrapText="1"/>
    </xf>
    <xf numFmtId="0" fontId="4" fillId="0" borderId="0" xfId="0" applyFont="1" applyFill="1" applyAlignment="1">
      <alignment wrapText="1"/>
    </xf>
    <xf numFmtId="2" fontId="4" fillId="0" borderId="0" xfId="0" applyNumberFormat="1" applyFont="1" applyFill="1" applyBorder="1"/>
    <xf numFmtId="2" fontId="5" fillId="0" borderId="7" xfId="1" applyNumberFormat="1" applyFont="1" applyBorder="1" applyAlignment="1">
      <alignment horizontal="right" wrapText="1"/>
    </xf>
    <xf numFmtId="2" fontId="4" fillId="0" borderId="0" xfId="0" applyNumberFormat="1" applyFont="1" applyFill="1" applyAlignment="1">
      <alignment horizontal="right"/>
    </xf>
    <xf numFmtId="0" fontId="4" fillId="0" borderId="8" xfId="0" applyFont="1" applyBorder="1" applyAlignment="1">
      <alignment horizontal="center" wrapText="1"/>
    </xf>
    <xf numFmtId="2" fontId="4" fillId="0" borderId="0" xfId="0" applyNumberFormat="1" applyFont="1" applyAlignment="1">
      <alignment horizontal="right" wrapText="1"/>
    </xf>
    <xf numFmtId="0" fontId="4" fillId="0" borderId="8" xfId="0" applyFont="1" applyBorder="1" applyAlignment="1">
      <alignment wrapText="1"/>
    </xf>
    <xf numFmtId="0" fontId="8" fillId="0" borderId="0" xfId="0" applyFont="1" applyBorder="1"/>
    <xf numFmtId="0" fontId="9" fillId="0" borderId="7" xfId="0" applyFont="1" applyBorder="1" applyAlignment="1">
      <alignment wrapText="1"/>
    </xf>
    <xf numFmtId="2" fontId="10" fillId="0" borderId="7" xfId="0" applyNumberFormat="1" applyFont="1" applyBorder="1" applyAlignment="1">
      <alignment wrapText="1"/>
    </xf>
    <xf numFmtId="0" fontId="5" fillId="0" borderId="9" xfId="0" applyFont="1" applyBorder="1" applyAlignment="1">
      <alignment horizontal="center" wrapText="1"/>
    </xf>
    <xf numFmtId="0" fontId="5" fillId="0" borderId="10" xfId="0" applyFont="1" applyBorder="1" applyAlignment="1">
      <alignment horizontal="center" wrapText="1"/>
    </xf>
    <xf numFmtId="0" fontId="4" fillId="0" borderId="0" xfId="0" applyNumberFormat="1" applyFont="1" applyFill="1" applyBorder="1" applyAlignment="1">
      <alignment horizontal="left"/>
    </xf>
    <xf numFmtId="0" fontId="4" fillId="0" borderId="0" xfId="0" applyFont="1" applyFill="1" applyAlignment="1">
      <alignment horizontal="center"/>
    </xf>
    <xf numFmtId="0" fontId="4" fillId="0" borderId="0" xfId="0" applyFont="1" applyFill="1" applyAlignment="1">
      <alignment horizontal="left"/>
    </xf>
    <xf numFmtId="0" fontId="5" fillId="0" borderId="0" xfId="0" applyFont="1" applyFill="1" applyBorder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2"/>
  <sheetViews>
    <sheetView tabSelected="1" topLeftCell="A132" workbookViewId="0">
      <selection activeCell="C147" sqref="C147:C148"/>
    </sheetView>
  </sheetViews>
  <sheetFormatPr defaultColWidth="9.140625" defaultRowHeight="12.75" x14ac:dyDescent="0.2"/>
  <cols>
    <col min="1" max="1" width="6.42578125" style="1" customWidth="1"/>
    <col min="2" max="2" width="77.85546875" style="1" customWidth="1"/>
    <col min="3" max="3" width="17" style="1" customWidth="1"/>
    <col min="4" max="196" width="9.140625" style="1" customWidth="1"/>
    <col min="197" max="197" width="6.42578125" style="1" customWidth="1"/>
    <col min="198" max="198" width="46.42578125" style="1" customWidth="1"/>
    <col min="199" max="199" width="9.140625" style="1" customWidth="1"/>
    <col min="200" max="200" width="7.85546875" style="1" customWidth="1"/>
    <col min="201" max="201" width="7.5703125" style="1" customWidth="1"/>
    <col min="202" max="202" width="5.85546875" style="1" customWidth="1"/>
    <col min="203" max="203" width="8.42578125" style="1" customWidth="1"/>
    <col min="204" max="207" width="10.42578125" style="1" customWidth="1"/>
    <col min="208" max="208" width="12.7109375" style="1" customWidth="1"/>
    <col min="209" max="209" width="9.28515625" style="1" customWidth="1"/>
    <col min="210" max="210" width="7.7109375" style="1" customWidth="1"/>
    <col min="211" max="211" width="8.85546875" style="1" customWidth="1"/>
    <col min="212" max="212" width="10.28515625" style="1" customWidth="1"/>
    <col min="213" max="213" width="0.5703125" style="1" customWidth="1"/>
    <col min="214" max="214" width="7.7109375" style="1" customWidth="1"/>
    <col min="215" max="215" width="8.85546875" style="1" customWidth="1"/>
    <col min="216" max="216" width="11.28515625" style="1" customWidth="1"/>
    <col min="217" max="218" width="7.7109375" style="1" customWidth="1"/>
    <col min="219" max="219" width="10.7109375" style="1" customWidth="1"/>
    <col min="220" max="220" width="11.28515625" style="1" customWidth="1"/>
    <col min="221" max="221" width="9" style="1" customWidth="1"/>
    <col min="222" max="223" width="9.140625" style="1" customWidth="1"/>
    <col min="224" max="224" width="9" style="1" customWidth="1"/>
    <col min="225" max="239" width="9.140625" style="1" customWidth="1"/>
    <col min="240" max="240" width="13.85546875" style="1" customWidth="1"/>
    <col min="241" max="16384" width="9.140625" style="1"/>
  </cols>
  <sheetData>
    <row r="1" spans="1:2" ht="25.5" hidden="1" x14ac:dyDescent="0.2">
      <c r="B1" s="2" t="s">
        <v>0</v>
      </c>
    </row>
    <row r="2" spans="1:2" hidden="1" x14ac:dyDescent="0.2">
      <c r="B2" s="2" t="s">
        <v>1</v>
      </c>
    </row>
    <row r="3" spans="1:2" hidden="1" x14ac:dyDescent="0.2">
      <c r="B3" s="3" t="s">
        <v>2</v>
      </c>
    </row>
    <row r="4" spans="1:2" hidden="1" x14ac:dyDescent="0.2">
      <c r="A4" s="5"/>
      <c r="B4" s="6"/>
    </row>
    <row r="5" spans="1:2" hidden="1" x14ac:dyDescent="0.2">
      <c r="A5" s="7"/>
      <c r="B5" s="8"/>
    </row>
    <row r="6" spans="1:2" hidden="1" x14ac:dyDescent="0.2">
      <c r="A6" s="7"/>
      <c r="B6" s="8"/>
    </row>
    <row r="7" spans="1:2" hidden="1" x14ac:dyDescent="0.2">
      <c r="A7" s="7"/>
      <c r="B7" s="8"/>
    </row>
    <row r="8" spans="1:2" hidden="1" x14ac:dyDescent="0.2">
      <c r="A8" s="9"/>
      <c r="B8" s="10"/>
    </row>
    <row r="9" spans="1:2" hidden="1" x14ac:dyDescent="0.2">
      <c r="A9" s="11">
        <v>1</v>
      </c>
      <c r="B9" s="11">
        <f>A9+1</f>
        <v>2</v>
      </c>
    </row>
    <row r="10" spans="1:2" hidden="1" x14ac:dyDescent="0.2">
      <c r="A10" s="11"/>
      <c r="B10" s="12" t="s">
        <v>3</v>
      </c>
    </row>
    <row r="11" spans="1:2" hidden="1" x14ac:dyDescent="0.2">
      <c r="A11" s="13" t="s">
        <v>4</v>
      </c>
      <c r="B11" s="14" t="s">
        <v>5</v>
      </c>
    </row>
    <row r="12" spans="1:2" hidden="1" x14ac:dyDescent="0.2">
      <c r="A12" s="13" t="s">
        <v>6</v>
      </c>
      <c r="B12" s="14" t="s">
        <v>7</v>
      </c>
    </row>
    <row r="13" spans="1:2" hidden="1" x14ac:dyDescent="0.2">
      <c r="A13" s="11" t="s">
        <v>8</v>
      </c>
      <c r="B13" s="15" t="s">
        <v>9</v>
      </c>
    </row>
    <row r="14" spans="1:2" hidden="1" x14ac:dyDescent="0.2">
      <c r="A14" s="13" t="s">
        <v>10</v>
      </c>
      <c r="B14" s="14" t="s">
        <v>11</v>
      </c>
    </row>
    <row r="15" spans="1:2" hidden="1" x14ac:dyDescent="0.2">
      <c r="A15" s="13" t="s">
        <v>12</v>
      </c>
      <c r="B15" s="14" t="s">
        <v>13</v>
      </c>
    </row>
    <row r="16" spans="1:2" hidden="1" x14ac:dyDescent="0.2">
      <c r="A16" s="13"/>
      <c r="B16" s="14" t="s">
        <v>14</v>
      </c>
    </row>
    <row r="17" spans="1:2" hidden="1" x14ac:dyDescent="0.2">
      <c r="A17" s="13"/>
      <c r="B17" s="14" t="s">
        <v>15</v>
      </c>
    </row>
    <row r="18" spans="1:2" hidden="1" x14ac:dyDescent="0.2">
      <c r="A18" s="13" t="s">
        <v>16</v>
      </c>
      <c r="B18" s="14" t="s">
        <v>17</v>
      </c>
    </row>
    <row r="19" spans="1:2" hidden="1" x14ac:dyDescent="0.2">
      <c r="A19" s="13"/>
      <c r="B19" s="14" t="s">
        <v>18</v>
      </c>
    </row>
    <row r="20" spans="1:2" hidden="1" x14ac:dyDescent="0.2">
      <c r="A20" s="13" t="s">
        <v>19</v>
      </c>
      <c r="B20" s="14" t="s">
        <v>20</v>
      </c>
    </row>
    <row r="21" spans="1:2" hidden="1" x14ac:dyDescent="0.2">
      <c r="A21" s="13"/>
      <c r="B21" s="14" t="s">
        <v>21</v>
      </c>
    </row>
    <row r="22" spans="1:2" hidden="1" x14ac:dyDescent="0.2">
      <c r="A22" s="13"/>
      <c r="B22" s="14" t="s">
        <v>22</v>
      </c>
    </row>
    <row r="23" spans="1:2" hidden="1" x14ac:dyDescent="0.2">
      <c r="A23" s="13" t="s">
        <v>23</v>
      </c>
      <c r="B23" s="14" t="s">
        <v>24</v>
      </c>
    </row>
    <row r="24" spans="1:2" hidden="1" x14ac:dyDescent="0.2">
      <c r="A24" s="13" t="s">
        <v>25</v>
      </c>
      <c r="B24" s="14" t="s">
        <v>26</v>
      </c>
    </row>
    <row r="25" spans="1:2" hidden="1" x14ac:dyDescent="0.2">
      <c r="A25" s="13" t="s">
        <v>27</v>
      </c>
      <c r="B25" s="14" t="s">
        <v>28</v>
      </c>
    </row>
    <row r="26" spans="1:2" ht="24" hidden="1" customHeight="1" x14ac:dyDescent="0.2">
      <c r="A26" s="16" t="s">
        <v>29</v>
      </c>
      <c r="B26" s="14" t="s">
        <v>30</v>
      </c>
    </row>
    <row r="27" spans="1:2" ht="18" hidden="1" customHeight="1" x14ac:dyDescent="0.2">
      <c r="A27" s="16"/>
      <c r="B27" s="14" t="s">
        <v>31</v>
      </c>
    </row>
    <row r="28" spans="1:2" ht="16.5" hidden="1" customHeight="1" x14ac:dyDescent="0.2">
      <c r="A28" s="16"/>
      <c r="B28" s="14" t="s">
        <v>33</v>
      </c>
    </row>
    <row r="29" spans="1:2" ht="19.5" hidden="1" customHeight="1" x14ac:dyDescent="0.2">
      <c r="A29" s="16"/>
      <c r="B29" s="14" t="s">
        <v>34</v>
      </c>
    </row>
    <row r="30" spans="1:2" ht="19.5" hidden="1" customHeight="1" x14ac:dyDescent="0.2">
      <c r="A30" s="16"/>
      <c r="B30" s="14" t="s">
        <v>35</v>
      </c>
    </row>
    <row r="31" spans="1:2" ht="23.25" hidden="1" customHeight="1" x14ac:dyDescent="0.2">
      <c r="A31" s="16" t="s">
        <v>32</v>
      </c>
      <c r="B31" s="14" t="s">
        <v>36</v>
      </c>
    </row>
    <row r="32" spans="1:2" ht="19.5" hidden="1" customHeight="1" x14ac:dyDescent="0.2">
      <c r="A32" s="16" t="s">
        <v>37</v>
      </c>
      <c r="B32" s="14" t="s">
        <v>38</v>
      </c>
    </row>
    <row r="33" spans="1:3" ht="18" hidden="1" customHeight="1" x14ac:dyDescent="0.2">
      <c r="A33" s="16"/>
      <c r="B33" s="14" t="s">
        <v>39</v>
      </c>
    </row>
    <row r="34" spans="1:3" ht="16.5" hidden="1" customHeight="1" x14ac:dyDescent="0.2">
      <c r="A34" s="16"/>
      <c r="B34" s="14" t="s">
        <v>40</v>
      </c>
    </row>
    <row r="35" spans="1:3" hidden="1" x14ac:dyDescent="0.2">
      <c r="A35" s="16" t="s">
        <v>41</v>
      </c>
      <c r="B35" s="14" t="s">
        <v>42</v>
      </c>
    </row>
    <row r="36" spans="1:3" s="21" customFormat="1" ht="15.75" x14ac:dyDescent="0.25">
      <c r="A36" s="76" t="s">
        <v>195</v>
      </c>
      <c r="B36" s="76"/>
      <c r="C36" s="20"/>
    </row>
    <row r="37" spans="1:3" s="21" customFormat="1" ht="15.75" x14ac:dyDescent="0.25">
      <c r="A37" s="76" t="s">
        <v>193</v>
      </c>
      <c r="B37" s="76"/>
      <c r="C37" s="20"/>
    </row>
    <row r="38" spans="1:3" s="21" customFormat="1" ht="15.75" x14ac:dyDescent="0.25">
      <c r="A38" s="76" t="s">
        <v>194</v>
      </c>
      <c r="B38" s="76"/>
      <c r="C38" s="20"/>
    </row>
    <row r="39" spans="1:3" s="21" customFormat="1" ht="15.75" x14ac:dyDescent="0.25">
      <c r="A39" s="22"/>
      <c r="B39" s="22"/>
      <c r="C39" s="20"/>
    </row>
    <row r="40" spans="1:3" s="26" customFormat="1" ht="15.75" x14ac:dyDescent="0.25">
      <c r="A40" s="23"/>
      <c r="B40" s="24" t="s">
        <v>196</v>
      </c>
      <c r="C40" s="25">
        <v>-365320.09163333359</v>
      </c>
    </row>
    <row r="41" spans="1:3" ht="15.75" x14ac:dyDescent="0.25">
      <c r="A41" s="33"/>
      <c r="B41" s="45" t="s">
        <v>43</v>
      </c>
      <c r="C41" s="33"/>
    </row>
    <row r="42" spans="1:3" ht="22.5" customHeight="1" x14ac:dyDescent="0.25">
      <c r="A42" s="48" t="s">
        <v>44</v>
      </c>
      <c r="B42" s="28" t="s">
        <v>45</v>
      </c>
      <c r="C42" s="49">
        <v>16374.96</v>
      </c>
    </row>
    <row r="43" spans="1:3" ht="23.25" customHeight="1" x14ac:dyDescent="0.25">
      <c r="A43" s="48"/>
      <c r="B43" s="28" t="s">
        <v>46</v>
      </c>
      <c r="C43" s="49">
        <v>5587.4879999999985</v>
      </c>
    </row>
    <row r="44" spans="1:3" ht="22.5" customHeight="1" x14ac:dyDescent="0.25">
      <c r="A44" s="29" t="s">
        <v>47</v>
      </c>
      <c r="B44" s="29" t="s">
        <v>48</v>
      </c>
      <c r="C44" s="49">
        <v>38543.4</v>
      </c>
    </row>
    <row r="45" spans="1:3" ht="21.75" customHeight="1" x14ac:dyDescent="0.25">
      <c r="A45" s="29"/>
      <c r="B45" s="29" t="s">
        <v>49</v>
      </c>
      <c r="C45" s="49">
        <v>13979.423999999997</v>
      </c>
    </row>
    <row r="46" spans="1:3" ht="49.5" customHeight="1" x14ac:dyDescent="0.25">
      <c r="A46" s="29" t="s">
        <v>50</v>
      </c>
      <c r="B46" s="29" t="s">
        <v>51</v>
      </c>
      <c r="C46" s="49">
        <v>0</v>
      </c>
    </row>
    <row r="47" spans="1:3" ht="16.5" customHeight="1" x14ac:dyDescent="0.25">
      <c r="A47" s="29"/>
      <c r="B47" s="29" t="s">
        <v>52</v>
      </c>
      <c r="C47" s="49">
        <v>2903.0889999999999</v>
      </c>
    </row>
    <row r="48" spans="1:3" ht="16.5" customHeight="1" x14ac:dyDescent="0.25">
      <c r="A48" s="29"/>
      <c r="B48" s="29" t="s">
        <v>53</v>
      </c>
      <c r="C48" s="49">
        <v>311.72460000000001</v>
      </c>
    </row>
    <row r="49" spans="1:3" ht="18" customHeight="1" x14ac:dyDescent="0.25">
      <c r="A49" s="29"/>
      <c r="B49" s="29" t="s">
        <v>54</v>
      </c>
      <c r="C49" s="49">
        <v>181.16</v>
      </c>
    </row>
    <row r="50" spans="1:3" ht="16.5" customHeight="1" x14ac:dyDescent="0.25">
      <c r="A50" s="29"/>
      <c r="B50" s="29" t="s">
        <v>55</v>
      </c>
      <c r="C50" s="49">
        <v>17.598400000000002</v>
      </c>
    </row>
    <row r="51" spans="1:3" ht="16.5" customHeight="1" x14ac:dyDescent="0.25">
      <c r="A51" s="29"/>
      <c r="B51" s="29" t="s">
        <v>56</v>
      </c>
      <c r="C51" s="49">
        <v>1710.021</v>
      </c>
    </row>
    <row r="52" spans="1:3" ht="17.25" customHeight="1" x14ac:dyDescent="0.25">
      <c r="A52" s="29"/>
      <c r="B52" s="29" t="s">
        <v>57</v>
      </c>
      <c r="C52" s="49">
        <v>144.928</v>
      </c>
    </row>
    <row r="53" spans="1:3" ht="15.75" customHeight="1" x14ac:dyDescent="0.25">
      <c r="A53" s="29"/>
      <c r="B53" s="29" t="s">
        <v>58</v>
      </c>
      <c r="C53" s="49">
        <v>102.873</v>
      </c>
    </row>
    <row r="54" spans="1:3" ht="15.75" customHeight="1" x14ac:dyDescent="0.25">
      <c r="A54" s="29"/>
      <c r="B54" s="29" t="s">
        <v>59</v>
      </c>
      <c r="C54" s="49">
        <v>141.04599999999999</v>
      </c>
    </row>
    <row r="55" spans="1:3" ht="15.75" x14ac:dyDescent="0.25">
      <c r="A55" s="48" t="s">
        <v>60</v>
      </c>
      <c r="B55" s="29" t="s">
        <v>61</v>
      </c>
      <c r="C55" s="49">
        <v>334.55199999999996</v>
      </c>
    </row>
    <row r="56" spans="1:3" ht="15.75" x14ac:dyDescent="0.25">
      <c r="A56" s="48"/>
      <c r="B56" s="30" t="s">
        <v>62</v>
      </c>
      <c r="C56" s="50">
        <f>SUM(C42:C55)</f>
        <v>80332.26400000001</v>
      </c>
    </row>
    <row r="57" spans="1:3" ht="31.5" x14ac:dyDescent="0.25">
      <c r="A57" s="48"/>
      <c r="B57" s="45" t="s">
        <v>63</v>
      </c>
      <c r="C57" s="49"/>
    </row>
    <row r="58" spans="1:3" ht="23.25" customHeight="1" x14ac:dyDescent="0.25">
      <c r="A58" s="48" t="s">
        <v>64</v>
      </c>
      <c r="B58" s="28" t="s">
        <v>65</v>
      </c>
      <c r="C58" s="49">
        <v>41631.475199999993</v>
      </c>
    </row>
    <row r="59" spans="1:3" ht="21" customHeight="1" x14ac:dyDescent="0.25">
      <c r="A59" s="51" t="s">
        <v>66</v>
      </c>
      <c r="B59" s="28" t="s">
        <v>67</v>
      </c>
      <c r="C59" s="49">
        <v>7244.16</v>
      </c>
    </row>
    <row r="60" spans="1:3" ht="20.25" customHeight="1" x14ac:dyDescent="0.25">
      <c r="A60" s="51" t="s">
        <v>68</v>
      </c>
      <c r="B60" s="28" t="s">
        <v>69</v>
      </c>
      <c r="C60" s="49">
        <v>13500.48</v>
      </c>
    </row>
    <row r="61" spans="1:3" ht="21" customHeight="1" x14ac:dyDescent="0.25">
      <c r="A61" s="51" t="s">
        <v>70</v>
      </c>
      <c r="B61" s="28" t="s">
        <v>71</v>
      </c>
      <c r="C61" s="49">
        <v>1941.12</v>
      </c>
    </row>
    <row r="62" spans="1:3" ht="19.5" customHeight="1" x14ac:dyDescent="0.25">
      <c r="A62" s="51" t="s">
        <v>72</v>
      </c>
      <c r="B62" s="28" t="s">
        <v>73</v>
      </c>
      <c r="C62" s="49">
        <v>35217.54</v>
      </c>
    </row>
    <row r="63" spans="1:3" ht="16.5" customHeight="1" x14ac:dyDescent="0.25">
      <c r="A63" s="51" t="s">
        <v>74</v>
      </c>
      <c r="B63" s="28" t="s">
        <v>75</v>
      </c>
      <c r="C63" s="49">
        <v>110185.81200000001</v>
      </c>
    </row>
    <row r="64" spans="1:3" ht="33.75" customHeight="1" x14ac:dyDescent="0.25">
      <c r="A64" s="48" t="s">
        <v>76</v>
      </c>
      <c r="B64" s="28" t="s">
        <v>77</v>
      </c>
      <c r="C64" s="49">
        <v>8884.48</v>
      </c>
    </row>
    <row r="65" spans="1:3" ht="38.25" customHeight="1" x14ac:dyDescent="0.25">
      <c r="A65" s="48" t="s">
        <v>78</v>
      </c>
      <c r="B65" s="28" t="s">
        <v>79</v>
      </c>
      <c r="C65" s="49">
        <v>4638.348</v>
      </c>
    </row>
    <row r="66" spans="1:3" ht="22.5" customHeight="1" x14ac:dyDescent="0.25">
      <c r="A66" s="48" t="s">
        <v>80</v>
      </c>
      <c r="B66" s="28" t="s">
        <v>81</v>
      </c>
      <c r="C66" s="49">
        <v>33269.183999999994</v>
      </c>
    </row>
    <row r="67" spans="1:3" ht="15.75" x14ac:dyDescent="0.25">
      <c r="A67" s="48" t="s">
        <v>82</v>
      </c>
      <c r="B67" s="28" t="s">
        <v>83</v>
      </c>
      <c r="C67" s="49">
        <v>15585.92</v>
      </c>
    </row>
    <row r="68" spans="1:3" ht="15.75" x14ac:dyDescent="0.25">
      <c r="A68" s="48"/>
      <c r="B68" s="31" t="s">
        <v>84</v>
      </c>
      <c r="C68" s="49">
        <v>1088.2380000000001</v>
      </c>
    </row>
    <row r="69" spans="1:3" ht="15.75" x14ac:dyDescent="0.25">
      <c r="A69" s="48"/>
      <c r="B69" s="30" t="s">
        <v>85</v>
      </c>
      <c r="C69" s="50">
        <f>SUM(C58:C68)</f>
        <v>273186.75719999999</v>
      </c>
    </row>
    <row r="70" spans="1:3" ht="15.75" x14ac:dyDescent="0.25">
      <c r="A70" s="48"/>
      <c r="B70" s="45" t="s">
        <v>86</v>
      </c>
      <c r="C70" s="49"/>
    </row>
    <row r="71" spans="1:3" s="17" customFormat="1" ht="30.75" customHeight="1" x14ac:dyDescent="0.25">
      <c r="A71" s="32" t="s">
        <v>87</v>
      </c>
      <c r="B71" s="33" t="s">
        <v>88</v>
      </c>
      <c r="C71" s="52"/>
    </row>
    <row r="72" spans="1:3" s="17" customFormat="1" ht="32.25" customHeight="1" x14ac:dyDescent="0.25">
      <c r="A72" s="32"/>
      <c r="B72" s="33" t="s">
        <v>89</v>
      </c>
      <c r="C72" s="52">
        <v>561.15400000000011</v>
      </c>
    </row>
    <row r="73" spans="1:3" s="17" customFormat="1" ht="21.75" customHeight="1" x14ac:dyDescent="0.25">
      <c r="A73" s="32"/>
      <c r="B73" s="33" t="s">
        <v>90</v>
      </c>
      <c r="C73" s="52">
        <v>47253.5</v>
      </c>
    </row>
    <row r="74" spans="1:3" s="17" customFormat="1" ht="15" customHeight="1" x14ac:dyDescent="0.25">
      <c r="A74" s="32"/>
      <c r="B74" s="33" t="s">
        <v>91</v>
      </c>
      <c r="C74" s="52">
        <v>34934.152000000002</v>
      </c>
    </row>
    <row r="75" spans="1:3" s="17" customFormat="1" ht="15.75" customHeight="1" x14ac:dyDescent="0.25">
      <c r="A75" s="32"/>
      <c r="B75" s="33" t="s">
        <v>92</v>
      </c>
      <c r="C75" s="52">
        <v>18508.523000000001</v>
      </c>
    </row>
    <row r="76" spans="1:3" s="17" customFormat="1" ht="17.25" customHeight="1" x14ac:dyDescent="0.25">
      <c r="A76" s="32"/>
      <c r="B76" s="33" t="s">
        <v>93</v>
      </c>
      <c r="C76" s="52">
        <v>1084.26</v>
      </c>
    </row>
    <row r="77" spans="1:3" s="17" customFormat="1" ht="15" customHeight="1" x14ac:dyDescent="0.25">
      <c r="A77" s="32"/>
      <c r="B77" s="33" t="s">
        <v>94</v>
      </c>
      <c r="C77" s="52">
        <v>1297.2409999999998</v>
      </c>
    </row>
    <row r="78" spans="1:3" ht="15.75" x14ac:dyDescent="0.25">
      <c r="A78" s="48"/>
      <c r="B78" s="30" t="s">
        <v>95</v>
      </c>
      <c r="C78" s="50">
        <f>SUM(C72:C77)</f>
        <v>103638.83</v>
      </c>
    </row>
    <row r="79" spans="1:3" ht="15.75" x14ac:dyDescent="0.25">
      <c r="A79" s="48"/>
      <c r="B79" s="45" t="s">
        <v>96</v>
      </c>
      <c r="C79" s="49"/>
    </row>
    <row r="80" spans="1:3" s="17" customFormat="1" ht="31.5" x14ac:dyDescent="0.25">
      <c r="A80" s="32" t="s">
        <v>97</v>
      </c>
      <c r="B80" s="33" t="s">
        <v>98</v>
      </c>
      <c r="C80" s="52">
        <v>5185.1340000000009</v>
      </c>
    </row>
    <row r="81" spans="1:3" s="17" customFormat="1" ht="15.75" x14ac:dyDescent="0.25">
      <c r="A81" s="32" t="s">
        <v>99</v>
      </c>
      <c r="B81" s="33" t="s">
        <v>100</v>
      </c>
      <c r="C81" s="52">
        <v>13144.208000000001</v>
      </c>
    </row>
    <row r="82" spans="1:3" s="17" customFormat="1" ht="31.5" x14ac:dyDescent="0.25">
      <c r="A82" s="32" t="s">
        <v>101</v>
      </c>
      <c r="B82" s="33" t="s">
        <v>102</v>
      </c>
      <c r="C82" s="52">
        <v>15555.402000000002</v>
      </c>
    </row>
    <row r="83" spans="1:3" ht="15.75" x14ac:dyDescent="0.25">
      <c r="A83" s="48"/>
      <c r="B83" s="30" t="s">
        <v>103</v>
      </c>
      <c r="C83" s="50">
        <f>SUM(C80:C82)</f>
        <v>33884.744000000006</v>
      </c>
    </row>
    <row r="84" spans="1:3" s="17" customFormat="1" ht="15.75" x14ac:dyDescent="0.25">
      <c r="A84" s="32"/>
      <c r="B84" s="45" t="s">
        <v>104</v>
      </c>
      <c r="C84" s="52"/>
    </row>
    <row r="85" spans="1:3" s="17" customFormat="1" ht="31.5" x14ac:dyDescent="0.25">
      <c r="A85" s="32" t="s">
        <v>105</v>
      </c>
      <c r="B85" s="33" t="s">
        <v>106</v>
      </c>
      <c r="C85" s="53">
        <v>33799.392000000014</v>
      </c>
    </row>
    <row r="86" spans="1:3" s="17" customFormat="1" ht="15.75" x14ac:dyDescent="0.25">
      <c r="A86" s="32" t="s">
        <v>107</v>
      </c>
      <c r="B86" s="33" t="s">
        <v>108</v>
      </c>
      <c r="C86" s="52">
        <v>0</v>
      </c>
    </row>
    <row r="87" spans="1:3" ht="24.75" customHeight="1" x14ac:dyDescent="0.25">
      <c r="A87" s="38"/>
      <c r="B87" s="30" t="s">
        <v>109</v>
      </c>
      <c r="C87" s="49"/>
    </row>
    <row r="88" spans="1:3" ht="15.75" x14ac:dyDescent="0.25">
      <c r="A88" s="38" t="s">
        <v>110</v>
      </c>
      <c r="B88" s="30" t="s">
        <v>111</v>
      </c>
      <c r="C88" s="49">
        <v>2784.6</v>
      </c>
    </row>
    <row r="89" spans="1:3" ht="15.75" x14ac:dyDescent="0.25">
      <c r="A89" s="38" t="s">
        <v>112</v>
      </c>
      <c r="B89" s="30" t="s">
        <v>113</v>
      </c>
      <c r="C89" s="49">
        <v>2964.78</v>
      </c>
    </row>
    <row r="90" spans="1:3" ht="15.75" x14ac:dyDescent="0.25">
      <c r="A90" s="38"/>
      <c r="B90" s="30"/>
      <c r="C90" s="50">
        <f>SUM(C88:C89)</f>
        <v>5749.38</v>
      </c>
    </row>
    <row r="91" spans="1:3" ht="24" customHeight="1" x14ac:dyDescent="0.25">
      <c r="A91" s="38"/>
      <c r="B91" s="30" t="s">
        <v>114</v>
      </c>
      <c r="C91" s="49"/>
    </row>
    <row r="92" spans="1:3" s="4" customFormat="1" ht="19.5" customHeight="1" x14ac:dyDescent="0.25">
      <c r="A92" s="54">
        <v>7.1</v>
      </c>
      <c r="B92" s="34" t="s">
        <v>115</v>
      </c>
      <c r="C92" s="55"/>
    </row>
    <row r="93" spans="1:3" s="18" customFormat="1" ht="78.75" customHeight="1" x14ac:dyDescent="0.25">
      <c r="A93" s="35" t="s">
        <v>116</v>
      </c>
      <c r="B93" s="36" t="s">
        <v>117</v>
      </c>
      <c r="C93" s="56">
        <v>5368.44</v>
      </c>
    </row>
    <row r="94" spans="1:3" s="18" customFormat="1" ht="36.75" customHeight="1" x14ac:dyDescent="0.25">
      <c r="A94" s="35" t="s">
        <v>118</v>
      </c>
      <c r="B94" s="36" t="s">
        <v>119</v>
      </c>
      <c r="C94" s="56">
        <v>3938.52</v>
      </c>
    </row>
    <row r="95" spans="1:3" s="18" customFormat="1" ht="32.25" customHeight="1" x14ac:dyDescent="0.25">
      <c r="A95" s="35">
        <v>7.2</v>
      </c>
      <c r="B95" s="37" t="s">
        <v>120</v>
      </c>
      <c r="C95" s="56">
        <v>0</v>
      </c>
    </row>
    <row r="96" spans="1:3" s="4" customFormat="1" ht="23.25" customHeight="1" x14ac:dyDescent="0.25">
      <c r="A96" s="54" t="s">
        <v>121</v>
      </c>
      <c r="B96" s="28" t="s">
        <v>122</v>
      </c>
      <c r="C96" s="55">
        <v>0</v>
      </c>
    </row>
    <row r="97" spans="1:3" s="18" customFormat="1" ht="30" customHeight="1" x14ac:dyDescent="0.25">
      <c r="A97" s="35"/>
      <c r="B97" s="36" t="s">
        <v>123</v>
      </c>
      <c r="C97" s="56">
        <v>4045.1999999999994</v>
      </c>
    </row>
    <row r="98" spans="1:3" s="18" customFormat="1" ht="43.5" customHeight="1" x14ac:dyDescent="0.25">
      <c r="A98" s="35" t="s">
        <v>124</v>
      </c>
      <c r="B98" s="36" t="s">
        <v>125</v>
      </c>
      <c r="C98" s="56">
        <v>3938.52</v>
      </c>
    </row>
    <row r="99" spans="1:3" s="18" customFormat="1" ht="18" customHeight="1" x14ac:dyDescent="0.25">
      <c r="A99" s="57"/>
      <c r="B99" s="36" t="s">
        <v>126</v>
      </c>
      <c r="C99" s="56">
        <v>7877.04</v>
      </c>
    </row>
    <row r="100" spans="1:3" ht="22.5" customHeight="1" x14ac:dyDescent="0.25">
      <c r="A100" s="38"/>
      <c r="B100" s="30" t="s">
        <v>127</v>
      </c>
      <c r="C100" s="50">
        <f>SUM(C93:C99)</f>
        <v>25167.719999999998</v>
      </c>
    </row>
    <row r="101" spans="1:3" ht="15.75" x14ac:dyDescent="0.25">
      <c r="A101" s="48"/>
      <c r="B101" s="47" t="s">
        <v>128</v>
      </c>
      <c r="C101" s="49"/>
    </row>
    <row r="102" spans="1:3" ht="21.75" customHeight="1" x14ac:dyDescent="0.25">
      <c r="A102" s="48" t="s">
        <v>129</v>
      </c>
      <c r="B102" s="30" t="s">
        <v>130</v>
      </c>
      <c r="C102" s="49"/>
    </row>
    <row r="103" spans="1:3" ht="15.75" customHeight="1" x14ac:dyDescent="0.25">
      <c r="A103" s="39"/>
      <c r="B103" s="40" t="s">
        <v>131</v>
      </c>
      <c r="C103" s="49">
        <v>3426</v>
      </c>
    </row>
    <row r="104" spans="1:3" ht="19.5" customHeight="1" x14ac:dyDescent="0.25">
      <c r="A104" s="44"/>
      <c r="B104" s="41" t="s">
        <v>132</v>
      </c>
      <c r="C104" s="49">
        <v>2127.7199999999998</v>
      </c>
    </row>
    <row r="105" spans="1:3" ht="45" customHeight="1" x14ac:dyDescent="0.25">
      <c r="A105" s="48" t="s">
        <v>133</v>
      </c>
      <c r="B105" s="30" t="s">
        <v>134</v>
      </c>
      <c r="C105" s="49">
        <v>0</v>
      </c>
    </row>
    <row r="106" spans="1:3" ht="27" customHeight="1" x14ac:dyDescent="0.25">
      <c r="A106" s="44"/>
      <c r="B106" s="43" t="s">
        <v>135</v>
      </c>
      <c r="C106" s="49">
        <v>996.96</v>
      </c>
    </row>
    <row r="107" spans="1:3" ht="27" customHeight="1" x14ac:dyDescent="0.25">
      <c r="A107" s="44"/>
      <c r="B107" s="43" t="s">
        <v>136</v>
      </c>
      <c r="C107" s="49"/>
    </row>
    <row r="108" spans="1:3" ht="27" customHeight="1" x14ac:dyDescent="0.25">
      <c r="A108" s="44"/>
      <c r="B108" s="43" t="s">
        <v>137</v>
      </c>
      <c r="C108" s="49"/>
    </row>
    <row r="109" spans="1:3" ht="27" customHeight="1" x14ac:dyDescent="0.25">
      <c r="A109" s="44"/>
      <c r="B109" s="41" t="s">
        <v>138</v>
      </c>
      <c r="C109" s="49">
        <v>3120</v>
      </c>
    </row>
    <row r="110" spans="1:3" ht="27" customHeight="1" x14ac:dyDescent="0.25">
      <c r="A110" s="44"/>
      <c r="B110" s="41" t="s">
        <v>139</v>
      </c>
      <c r="C110" s="49"/>
    </row>
    <row r="111" spans="1:3" ht="27" customHeight="1" x14ac:dyDescent="0.25">
      <c r="A111" s="44"/>
      <c r="B111" s="41" t="s">
        <v>140</v>
      </c>
      <c r="C111" s="49"/>
    </row>
    <row r="112" spans="1:3" ht="27" customHeight="1" x14ac:dyDescent="0.25">
      <c r="A112" s="44"/>
      <c r="B112" s="45" t="s">
        <v>141</v>
      </c>
      <c r="C112" s="49">
        <v>0</v>
      </c>
    </row>
    <row r="113" spans="1:3" ht="27" customHeight="1" x14ac:dyDescent="0.25">
      <c r="A113" s="44" t="s">
        <v>142</v>
      </c>
      <c r="B113" s="41" t="s">
        <v>143</v>
      </c>
      <c r="C113" s="49">
        <v>996.96</v>
      </c>
    </row>
    <row r="114" spans="1:3" ht="27" customHeight="1" x14ac:dyDescent="0.25">
      <c r="A114" s="44" t="s">
        <v>144</v>
      </c>
      <c r="B114" s="41" t="s">
        <v>145</v>
      </c>
      <c r="C114" s="49"/>
    </row>
    <row r="115" spans="1:3" ht="27" customHeight="1" x14ac:dyDescent="0.25">
      <c r="A115" s="44" t="s">
        <v>146</v>
      </c>
      <c r="B115" s="41" t="s">
        <v>147</v>
      </c>
      <c r="C115" s="49"/>
    </row>
    <row r="116" spans="1:3" ht="27" customHeight="1" x14ac:dyDescent="0.25">
      <c r="A116" s="44" t="s">
        <v>10</v>
      </c>
      <c r="B116" s="41" t="s">
        <v>148</v>
      </c>
      <c r="C116" s="49"/>
    </row>
    <row r="117" spans="1:3" ht="27" customHeight="1" x14ac:dyDescent="0.25">
      <c r="A117" s="44" t="s">
        <v>12</v>
      </c>
      <c r="B117" s="41" t="s">
        <v>149</v>
      </c>
      <c r="C117" s="49"/>
    </row>
    <row r="118" spans="1:3" ht="27" customHeight="1" x14ac:dyDescent="0.25">
      <c r="A118" s="44"/>
      <c r="B118" s="45" t="s">
        <v>150</v>
      </c>
      <c r="C118" s="49">
        <v>0</v>
      </c>
    </row>
    <row r="119" spans="1:3" ht="27" customHeight="1" x14ac:dyDescent="0.25">
      <c r="A119" s="44" t="s">
        <v>142</v>
      </c>
      <c r="B119" s="41" t="s">
        <v>151</v>
      </c>
      <c r="C119" s="49">
        <v>1560</v>
      </c>
    </row>
    <row r="120" spans="1:3" ht="27" customHeight="1" x14ac:dyDescent="0.25">
      <c r="A120" s="44" t="s">
        <v>144</v>
      </c>
      <c r="B120" s="41" t="s">
        <v>145</v>
      </c>
      <c r="C120" s="49"/>
    </row>
    <row r="121" spans="1:3" ht="27" customHeight="1" x14ac:dyDescent="0.25">
      <c r="A121" s="44" t="s">
        <v>146</v>
      </c>
      <c r="B121" s="41" t="s">
        <v>147</v>
      </c>
      <c r="C121" s="49"/>
    </row>
    <row r="122" spans="1:3" ht="27" customHeight="1" x14ac:dyDescent="0.25">
      <c r="A122" s="44" t="s">
        <v>10</v>
      </c>
      <c r="B122" s="41" t="s">
        <v>148</v>
      </c>
      <c r="C122" s="49"/>
    </row>
    <row r="123" spans="1:3" ht="27" customHeight="1" x14ac:dyDescent="0.25">
      <c r="A123" s="44" t="s">
        <v>12</v>
      </c>
      <c r="B123" s="41" t="s">
        <v>149</v>
      </c>
      <c r="C123" s="49"/>
    </row>
    <row r="124" spans="1:3" ht="27" customHeight="1" x14ac:dyDescent="0.25">
      <c r="A124" s="44"/>
      <c r="B124" s="41" t="s">
        <v>152</v>
      </c>
      <c r="C124" s="49">
        <v>1993.92</v>
      </c>
    </row>
    <row r="125" spans="1:3" ht="27" customHeight="1" x14ac:dyDescent="0.25">
      <c r="A125" s="44"/>
      <c r="B125" s="41" t="s">
        <v>153</v>
      </c>
      <c r="C125" s="49"/>
    </row>
    <row r="126" spans="1:3" ht="27" customHeight="1" x14ac:dyDescent="0.25">
      <c r="A126" s="44"/>
      <c r="B126" s="41" t="s">
        <v>154</v>
      </c>
      <c r="C126" s="49">
        <v>1993.92</v>
      </c>
    </row>
    <row r="127" spans="1:3" ht="27" customHeight="1" x14ac:dyDescent="0.25">
      <c r="A127" s="44"/>
      <c r="B127" s="41" t="s">
        <v>153</v>
      </c>
      <c r="C127" s="49"/>
    </row>
    <row r="128" spans="1:3" ht="37.5" customHeight="1" x14ac:dyDescent="0.25">
      <c r="A128" s="48" t="s">
        <v>155</v>
      </c>
      <c r="B128" s="34" t="s">
        <v>197</v>
      </c>
      <c r="C128" s="49">
        <v>0</v>
      </c>
    </row>
    <row r="129" spans="1:3" ht="27" customHeight="1" x14ac:dyDescent="0.25">
      <c r="A129" s="42"/>
      <c r="B129" s="19" t="s">
        <v>156</v>
      </c>
      <c r="C129" s="49">
        <v>0</v>
      </c>
    </row>
    <row r="130" spans="1:3" ht="27" customHeight="1" x14ac:dyDescent="0.25">
      <c r="A130" s="48"/>
      <c r="B130" s="19" t="s">
        <v>157</v>
      </c>
      <c r="C130" s="49"/>
    </row>
    <row r="131" spans="1:3" ht="27" customHeight="1" x14ac:dyDescent="0.25">
      <c r="A131" s="48"/>
      <c r="B131" s="33" t="s">
        <v>158</v>
      </c>
      <c r="C131" s="49"/>
    </row>
    <row r="132" spans="1:3" ht="27" customHeight="1" x14ac:dyDescent="0.25">
      <c r="A132" s="48"/>
      <c r="B132" s="19" t="s">
        <v>159</v>
      </c>
      <c r="C132" s="49"/>
    </row>
    <row r="133" spans="1:3" ht="27" customHeight="1" x14ac:dyDescent="0.25">
      <c r="A133" s="48"/>
      <c r="B133" s="41" t="s">
        <v>160</v>
      </c>
      <c r="C133" s="49">
        <v>420</v>
      </c>
    </row>
    <row r="134" spans="1:3" ht="39.75" customHeight="1" x14ac:dyDescent="0.25">
      <c r="A134" s="48"/>
      <c r="B134" s="41" t="s">
        <v>161</v>
      </c>
      <c r="C134" s="49">
        <v>992.25</v>
      </c>
    </row>
    <row r="135" spans="1:3" ht="39.75" customHeight="1" x14ac:dyDescent="0.25">
      <c r="A135" s="48"/>
      <c r="B135" s="41" t="s">
        <v>162</v>
      </c>
      <c r="C135" s="49">
        <v>1247.9425000000001</v>
      </c>
    </row>
    <row r="136" spans="1:3" ht="23.25" customHeight="1" x14ac:dyDescent="0.25">
      <c r="A136" s="48"/>
      <c r="B136" s="41" t="s">
        <v>163</v>
      </c>
      <c r="C136" s="49"/>
    </row>
    <row r="137" spans="1:3" ht="27" customHeight="1" x14ac:dyDescent="0.25">
      <c r="A137" s="39"/>
      <c r="B137" s="41" t="s">
        <v>164</v>
      </c>
      <c r="C137" s="49">
        <v>792.64</v>
      </c>
    </row>
    <row r="138" spans="1:3" ht="31.5" customHeight="1" x14ac:dyDescent="0.25">
      <c r="A138" s="39"/>
      <c r="B138" s="41" t="s">
        <v>165</v>
      </c>
      <c r="C138" s="49">
        <v>1647.4</v>
      </c>
    </row>
    <row r="139" spans="1:3" ht="20.25" customHeight="1" x14ac:dyDescent="0.25">
      <c r="A139" s="39"/>
      <c r="B139" s="41" t="s">
        <v>166</v>
      </c>
      <c r="C139" s="49">
        <v>1727.44</v>
      </c>
    </row>
    <row r="140" spans="1:3" ht="18" customHeight="1" x14ac:dyDescent="0.25">
      <c r="A140" s="39"/>
      <c r="B140" s="43" t="s">
        <v>167</v>
      </c>
      <c r="C140" s="70"/>
    </row>
    <row r="141" spans="1:3" ht="18" customHeight="1" x14ac:dyDescent="0.25">
      <c r="A141" s="39"/>
      <c r="B141" s="19" t="s">
        <v>168</v>
      </c>
      <c r="C141" s="70"/>
    </row>
    <row r="142" spans="1:3" ht="19.5" customHeight="1" x14ac:dyDescent="0.25">
      <c r="A142" s="48"/>
      <c r="B142" s="45" t="s">
        <v>169</v>
      </c>
      <c r="C142" s="50">
        <f>SUM(C103:C141)</f>
        <v>23043.1525</v>
      </c>
    </row>
    <row r="143" spans="1:3" s="17" customFormat="1" ht="15.75" x14ac:dyDescent="0.25">
      <c r="A143" s="46"/>
      <c r="B143" s="69" t="s">
        <v>186</v>
      </c>
      <c r="C143" s="53">
        <f>106519.296*0.75</f>
        <v>79889.472000000009</v>
      </c>
    </row>
    <row r="144" spans="1:3" ht="19.5" customHeight="1" x14ac:dyDescent="0.25">
      <c r="A144" s="48"/>
      <c r="B144" s="30" t="s">
        <v>202</v>
      </c>
      <c r="C144" s="50">
        <f>C56+C69+C78+C83+C85+C90+C100+C142+C143</f>
        <v>658691.7117000001</v>
      </c>
    </row>
    <row r="145" spans="1:7" s="61" customFormat="1" ht="15.75" x14ac:dyDescent="0.25">
      <c r="A145" s="58"/>
      <c r="B145" s="59" t="s">
        <v>198</v>
      </c>
      <c r="C145" s="60">
        <v>633973.73</v>
      </c>
    </row>
    <row r="146" spans="1:7" s="26" customFormat="1" ht="15.75" x14ac:dyDescent="0.25">
      <c r="A146" s="58"/>
      <c r="B146" s="59" t="s">
        <v>199</v>
      </c>
      <c r="C146" s="60">
        <v>676570.7</v>
      </c>
      <c r="E146" s="62"/>
      <c r="G146" s="62"/>
    </row>
    <row r="147" spans="1:7" s="26" customFormat="1" ht="15.75" x14ac:dyDescent="0.25">
      <c r="A147" s="58"/>
      <c r="B147" s="59" t="s">
        <v>201</v>
      </c>
      <c r="C147" s="63">
        <f>C146-C144</f>
        <v>17878.988299999852</v>
      </c>
    </row>
    <row r="148" spans="1:7" s="26" customFormat="1" ht="15.75" x14ac:dyDescent="0.25">
      <c r="A148" s="58"/>
      <c r="B148" s="59" t="s">
        <v>200</v>
      </c>
      <c r="C148" s="63">
        <f>C40+C147</f>
        <v>-347441.10333333374</v>
      </c>
    </row>
    <row r="149" spans="1:7" s="21" customFormat="1" ht="15.75" x14ac:dyDescent="0.25">
      <c r="A149" s="73"/>
      <c r="B149" s="73"/>
      <c r="C149" s="64"/>
    </row>
    <row r="150" spans="1:7" s="21" customFormat="1" ht="15.75" x14ac:dyDescent="0.25">
      <c r="A150" s="73"/>
      <c r="B150" s="73"/>
      <c r="C150" s="64"/>
    </row>
    <row r="151" spans="1:7" s="21" customFormat="1" ht="15.75" x14ac:dyDescent="0.25">
      <c r="A151" s="73"/>
      <c r="B151" s="73"/>
      <c r="C151" s="64"/>
    </row>
    <row r="152" spans="1:7" s="21" customFormat="1" ht="15.75" x14ac:dyDescent="0.25">
      <c r="A152" s="73"/>
      <c r="B152" s="73"/>
      <c r="C152" s="64"/>
    </row>
    <row r="153" spans="1:7" s="21" customFormat="1" ht="15.75" x14ac:dyDescent="0.25">
      <c r="A153" s="73"/>
      <c r="B153" s="73"/>
      <c r="C153" s="64"/>
    </row>
    <row r="154" spans="1:7" s="21" customFormat="1" ht="15.75" x14ac:dyDescent="0.25">
      <c r="C154" s="64"/>
    </row>
    <row r="155" spans="1:7" s="21" customFormat="1" ht="15.75" x14ac:dyDescent="0.25">
      <c r="A155" s="74"/>
      <c r="B155" s="74"/>
      <c r="C155" s="64"/>
    </row>
    <row r="156" spans="1:7" s="21" customFormat="1" ht="15.75" x14ac:dyDescent="0.25">
      <c r="C156" s="64"/>
    </row>
    <row r="157" spans="1:7" s="21" customFormat="1" ht="15.75" x14ac:dyDescent="0.25">
      <c r="A157" s="75"/>
      <c r="B157" s="75"/>
      <c r="C157" s="64"/>
    </row>
    <row r="158" spans="1:7" s="21" customFormat="1" ht="15.75" x14ac:dyDescent="0.25">
      <c r="C158" s="64"/>
    </row>
    <row r="159" spans="1:7" s="21" customFormat="1" ht="15.75" x14ac:dyDescent="0.25">
      <c r="A159" s="75"/>
      <c r="B159" s="75"/>
      <c r="C159" s="64"/>
    </row>
    <row r="160" spans="1:7" s="61" customFormat="1" ht="15.75" x14ac:dyDescent="0.25">
      <c r="C160" s="20"/>
    </row>
    <row r="161" spans="1:3" s="27" customFormat="1" ht="12.75" hidden="1" customHeight="1" x14ac:dyDescent="0.25">
      <c r="A161" s="65" t="s">
        <v>170</v>
      </c>
      <c r="B161" s="33" t="s">
        <v>171</v>
      </c>
      <c r="C161" s="66"/>
    </row>
    <row r="162" spans="1:3" s="27" customFormat="1" ht="12.75" hidden="1" customHeight="1" x14ac:dyDescent="0.25">
      <c r="A162" s="65" t="s">
        <v>172</v>
      </c>
      <c r="B162" s="33" t="s">
        <v>173</v>
      </c>
      <c r="C162" s="66"/>
    </row>
    <row r="163" spans="1:3" s="27" customFormat="1" ht="25.5" hidden="1" customHeight="1" x14ac:dyDescent="0.25">
      <c r="A163" s="65" t="s">
        <v>174</v>
      </c>
      <c r="B163" s="33" t="s">
        <v>175</v>
      </c>
      <c r="C163" s="66"/>
    </row>
    <row r="164" spans="1:3" s="27" customFormat="1" ht="25.5" hidden="1" customHeight="1" x14ac:dyDescent="0.25">
      <c r="A164" s="65" t="s">
        <v>176</v>
      </c>
      <c r="B164" s="33" t="s">
        <v>177</v>
      </c>
      <c r="C164" s="66"/>
    </row>
    <row r="165" spans="1:3" s="27" customFormat="1" ht="12.75" hidden="1" customHeight="1" x14ac:dyDescent="0.25">
      <c r="A165" s="65" t="s">
        <v>110</v>
      </c>
      <c r="B165" s="33" t="s">
        <v>108</v>
      </c>
      <c r="C165" s="66"/>
    </row>
    <row r="166" spans="1:3" s="27" customFormat="1" ht="12.75" hidden="1" customHeight="1" x14ac:dyDescent="0.25">
      <c r="A166" s="65" t="s">
        <v>112</v>
      </c>
      <c r="B166" s="33" t="s">
        <v>178</v>
      </c>
      <c r="C166" s="66"/>
    </row>
    <row r="167" spans="1:3" s="27" customFormat="1" ht="25.5" hidden="1" customHeight="1" x14ac:dyDescent="0.25">
      <c r="A167" s="65" t="s">
        <v>179</v>
      </c>
      <c r="B167" s="33" t="s">
        <v>180</v>
      </c>
      <c r="C167" s="66"/>
    </row>
    <row r="168" spans="1:3" s="27" customFormat="1" ht="12.75" hidden="1" customHeight="1" x14ac:dyDescent="0.25">
      <c r="A168" s="65" t="s">
        <v>181</v>
      </c>
      <c r="B168" s="33" t="s">
        <v>182</v>
      </c>
      <c r="C168" s="66"/>
    </row>
    <row r="169" spans="1:3" s="27" customFormat="1" ht="12.75" hidden="1" customHeight="1" x14ac:dyDescent="0.25">
      <c r="A169" s="65" t="s">
        <v>183</v>
      </c>
      <c r="B169" s="33" t="s">
        <v>184</v>
      </c>
      <c r="C169" s="66"/>
    </row>
    <row r="170" spans="1:3" s="27" customFormat="1" ht="12.75" hidden="1" customHeight="1" x14ac:dyDescent="0.25">
      <c r="A170" s="65" t="s">
        <v>185</v>
      </c>
      <c r="B170" s="33" t="s">
        <v>186</v>
      </c>
      <c r="C170" s="66"/>
    </row>
    <row r="171" spans="1:3" s="27" customFormat="1" ht="12.75" hidden="1" customHeight="1" x14ac:dyDescent="0.25">
      <c r="A171" s="67"/>
      <c r="B171" s="45" t="s">
        <v>187</v>
      </c>
      <c r="C171" s="66"/>
    </row>
    <row r="172" spans="1:3" s="27" customFormat="1" ht="12.75" hidden="1" customHeight="1" x14ac:dyDescent="0.25">
      <c r="A172" s="67"/>
      <c r="B172" s="33" t="s">
        <v>188</v>
      </c>
      <c r="C172" s="66"/>
    </row>
    <row r="173" spans="1:3" s="27" customFormat="1" ht="13.5" hidden="1" customHeight="1" thickBot="1" x14ac:dyDescent="0.3">
      <c r="A173" s="71" t="s">
        <v>189</v>
      </c>
      <c r="B173" s="72"/>
      <c r="C173" s="66"/>
    </row>
    <row r="174" spans="1:3" s="27" customFormat="1" ht="15.75" hidden="1" x14ac:dyDescent="0.25">
      <c r="C174" s="66"/>
    </row>
    <row r="175" spans="1:3" s="27" customFormat="1" ht="15.75" hidden="1" x14ac:dyDescent="0.25">
      <c r="C175" s="66"/>
    </row>
    <row r="176" spans="1:3" s="27" customFormat="1" ht="15.75" hidden="1" x14ac:dyDescent="0.25">
      <c r="B176" s="27" t="s">
        <v>190</v>
      </c>
      <c r="C176" s="66"/>
    </row>
    <row r="177" spans="2:3" s="27" customFormat="1" ht="15.75" hidden="1" x14ac:dyDescent="0.25">
      <c r="B177" s="27" t="s">
        <v>191</v>
      </c>
      <c r="C177" s="66"/>
    </row>
    <row r="178" spans="2:3" s="27" customFormat="1" ht="15.75" hidden="1" x14ac:dyDescent="0.25">
      <c r="B178" s="27" t="s">
        <v>192</v>
      </c>
      <c r="C178" s="66"/>
    </row>
    <row r="179" spans="2:3" s="27" customFormat="1" ht="15.75" hidden="1" x14ac:dyDescent="0.25">
      <c r="C179" s="66"/>
    </row>
    <row r="180" spans="2:3" s="27" customFormat="1" ht="15.75" x14ac:dyDescent="0.25">
      <c r="C180" s="66"/>
    </row>
    <row r="181" spans="2:3" s="27" customFormat="1" ht="15.75" x14ac:dyDescent="0.25">
      <c r="C181" s="66"/>
    </row>
    <row r="182" spans="2:3" s="27" customFormat="1" ht="15.75" x14ac:dyDescent="0.25">
      <c r="B182" s="68"/>
      <c r="C182" s="66"/>
    </row>
  </sheetData>
  <mergeCells count="12">
    <mergeCell ref="A149:B149"/>
    <mergeCell ref="A150:B150"/>
    <mergeCell ref="A151:B151"/>
    <mergeCell ref="A36:B36"/>
    <mergeCell ref="A37:B37"/>
    <mergeCell ref="A38:B38"/>
    <mergeCell ref="A173:B173"/>
    <mergeCell ref="A152:B152"/>
    <mergeCell ref="A153:B153"/>
    <mergeCell ref="A155:B155"/>
    <mergeCell ref="A157:B157"/>
    <mergeCell ref="A159:B159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2024-02-14T02:40:43Z</dcterms:created>
  <dcterms:modified xsi:type="dcterms:W3CDTF">2024-03-18T02:56:03Z</dcterms:modified>
</cp:coreProperties>
</file>