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9" i="1" l="1"/>
  <c r="C98" i="1" l="1"/>
  <c r="C81" i="1"/>
  <c r="C71" i="1"/>
  <c r="C67" i="1"/>
  <c r="C61" i="1"/>
  <c r="C52" i="1"/>
  <c r="C100" i="1" s="1"/>
  <c r="C103" i="1" s="1"/>
  <c r="C104" i="1" s="1"/>
  <c r="C38" i="1"/>
</calcChain>
</file>

<file path=xl/sharedStrings.xml><?xml version="1.0" encoding="utf-8"?>
<sst xmlns="http://schemas.openxmlformats.org/spreadsheetml/2006/main" count="132" uniqueCount="131">
  <si>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</si>
  <si>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 Cyr"/>
        <charset val="204"/>
      </rPr>
      <t xml:space="preserve">  МКД   ПО АДРЕСУ:</t>
    </r>
  </si>
  <si>
    <t>Юбилейная, 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</si>
  <si>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</si>
  <si>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</si>
  <si>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</si>
  <si>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</si>
  <si>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</si>
  <si>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</si>
  <si>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</si>
  <si>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</si>
  <si>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</si>
  <si>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</si>
  <si>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</si>
  <si>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</si>
  <si>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</si>
  <si>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</si>
  <si>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</si>
  <si>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</si>
  <si>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</si>
  <si>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</si>
  <si>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</si>
  <si>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</si>
  <si>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</si>
  <si>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</si>
  <si>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</si>
  <si>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</si>
  <si>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</si>
  <si>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</si>
  <si>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</si>
  <si>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</si>
  <si>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</si>
  <si>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</si>
  <si>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</si>
  <si>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</si>
  <si>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</si>
  <si>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</si>
  <si>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</si>
  <si>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</si>
  <si>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</si>
  <si>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</si>
  <si>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</si>
  <si>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</si>
  <si>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</si>
  <si>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 xml:space="preserve"> 2.6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</si>
  <si>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</si>
  <si>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</si>
  <si>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</si>
  <si>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</si>
  <si>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</si>
  <si>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</si>
  <si>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</si>
  <si>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</si>
  <si>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</si>
  <si>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</si>
  <si>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</si>
  <si>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</si>
  <si>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</si>
  <si>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</si>
  <si>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</si>
  <si>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</si>
  <si>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</si>
  <si>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</si>
  <si>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</si>
  <si>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</si>
  <si>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</si>
  <si>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</si>
  <si>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</si>
  <si>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</si>
  <si>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</si>
  <si>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</si>
  <si>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</si>
  <si>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</si>
  <si>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</si>
  <si>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</si>
  <si>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</si>
  <si>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</si>
  <si>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</si>
  <si>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</si>
  <si>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</si>
  <si>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</si>
  <si>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</si>
  <si>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</si>
  <si>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</si>
  <si>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</si>
  <si>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</si>
  <si>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</si>
  <si>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</si>
  <si>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</si>
  <si>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</si>
  <si>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</si>
  <si>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</si>
  <si>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</si>
  <si>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</si>
  <si>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тепла(КЦСМ)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</si>
  <si>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</si>
  <si>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</si>
  <si>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</si>
  <si>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</si>
  <si>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смена отводов ХВС, ГВС до вводного вентиля кв.2:</t>
  </si>
  <si>
    <t>а</t>
  </si>
  <si>
    <t>сварочные работы кв.2</t>
  </si>
  <si>
    <t>б</t>
  </si>
  <si>
    <t>смена  отвода Ду 15 мм с резьбой</t>
  </si>
  <si>
    <t>в</t>
  </si>
  <si>
    <t>устройство  сантехнической прокладки 3/4</t>
  </si>
  <si>
    <t>г</t>
  </si>
  <si>
    <t>уплотнение соединений сантехническим льном</t>
  </si>
  <si>
    <t>подготовка оборудования ИТП к промывке системы отопления (смена паронитовых прокладок)</t>
  </si>
  <si>
    <t>демонтаж ППР для проверки с установкой катушек (смена паронитовых прокладок для теплосчетчика)</t>
  </si>
  <si>
    <t>ершение канализационного коллектора Ду 100 мм</t>
  </si>
  <si>
    <t>поверка теплосчетчика ТЭМ 104, комплекта термопреобразователей</t>
  </si>
  <si>
    <t xml:space="preserve"> 9.3</t>
  </si>
  <si>
    <t>Текущий ремонт конструктивных элементов (непредвиденные работы)</t>
  </si>
  <si>
    <t>сбор для утилизации автопокрышек б/у с площадок ТКО от МКД ( Юбилейная 1,3,5,7,9,11)</t>
  </si>
  <si>
    <t>открытие подвального продуха</t>
  </si>
  <si>
    <t>окраска МАФ (скамейки)</t>
  </si>
  <si>
    <t>транспортные услуги (вывоз травы)</t>
  </si>
  <si>
    <t xml:space="preserve">                                    Итого по п.9</t>
  </si>
  <si>
    <t>Управление многоквартирным домом</t>
  </si>
  <si>
    <t>по управлению и обслуживанию</t>
  </si>
  <si>
    <t>МКД по ул.Юбилейная 3</t>
  </si>
  <si>
    <t>Отчет за 2023 г.</t>
  </si>
  <si>
    <t>Результат на 01.01.2023 г. ("+" экономия, "-" перерасход)</t>
  </si>
  <si>
    <r>
      <t>Подметание снега при снегопаде более 2-х см</t>
    </r>
    <r>
      <rPr>
        <b/>
        <sz val="12"/>
        <rFont val="Times New Roman"/>
        <family val="1"/>
        <charset val="204"/>
      </rPr>
      <t xml:space="preserve"> (с проездом)</t>
    </r>
  </si>
  <si>
    <r>
      <t xml:space="preserve">Подметание снега  до 2-х см </t>
    </r>
    <r>
      <rPr>
        <b/>
        <sz val="12"/>
        <rFont val="Times New Roman"/>
        <family val="1"/>
        <charset val="204"/>
      </rPr>
      <t>(с проездом)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</si>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</sst>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0" fontId="3" fillId="0" borderId="0" xfId="0" applyFont="1" applyFill="1"/>
    <xf numFmtId="2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16" fontId="3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NumberFormat="1" applyFont="1" applyFill="1" applyBorder="1"/>
    <xf numFmtId="0" fontId="4" fillId="0" borderId="1" xfId="0" applyNumberFormat="1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2" fontId="4" fillId="0" borderId="1" xfId="1" applyNumberFormat="1" applyFont="1" applyFill="1" applyBorder="1" applyAlignment="1">
      <alignment horizontal="right"/>
    </xf>
    <xf numFmtId="0" fontId="3" fillId="0" borderId="0" xfId="0" applyFont="1" applyFill="1" applyAlignment="1">
      <alignment wrapText="1"/>
    </xf>
    <xf numFmtId="0" fontId="4" fillId="0" borderId="1" xfId="1" applyFont="1" applyBorder="1" applyAlignment="1">
      <alignment horizontal="center" wrapText="1"/>
    </xf>
    <xf numFmtId="2" fontId="4" fillId="0" borderId="1" xfId="1" applyNumberFormat="1" applyFont="1" applyBorder="1" applyAlignment="1">
      <alignment horizontal="right" wrapText="1"/>
    </xf>
    <xf numFmtId="0" fontId="4" fillId="0" borderId="0" xfId="0" applyFont="1" applyFill="1" applyAlignment="1">
      <alignment horizontal="center" wrapText="1"/>
    </xf>
    <xf numFmtId="2" fontId="3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2" fontId="7" fillId="0" borderId="1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tabSelected="1" topLeftCell="A80" workbookViewId="0">
      <selection activeCell="C86" sqref="C86"/>
    </sheetView>
  </sheetViews>
  <sheetFormatPr defaultColWidth="9.140625" defaultRowHeight="12.75" x14ac:dyDescent="0.2"/>
  <cols>
    <col min="1" max="1" width="5.85546875" style="1" customWidth="1"/>
    <col min="2" max="2" width="78" style="1" customWidth="1"/>
    <col min="3" max="3" width="19.42578125" style="1" customWidth="1"/>
    <col min="4" max="195" width="9.140625" style="1" customWidth="1"/>
    <col min="196" max="196" width="5.85546875" style="1" customWidth="1"/>
    <col min="197" max="197" width="49.5703125" style="1" customWidth="1"/>
    <col min="198" max="198" width="8.42578125" style="1" customWidth="1"/>
    <col min="199" max="203" width="0" style="1" hidden="1" customWidth="1"/>
    <col min="204" max="204" width="7.28515625" style="1" customWidth="1"/>
    <col min="205" max="207" width="9.140625" style="1" customWidth="1"/>
    <col min="208" max="229" width="8.28515625" style="1" customWidth="1"/>
    <col min="230" max="232" width="8.85546875" style="1" customWidth="1"/>
    <col min="233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6" hidden="1" x14ac:dyDescent="0.2">
      <c r="A17" s="3">
        <v>10</v>
      </c>
      <c r="B17" s="3" t="s">
        <v>13</v>
      </c>
    </row>
    <row r="18" spans="1:6" hidden="1" x14ac:dyDescent="0.2">
      <c r="A18" s="3">
        <v>11</v>
      </c>
      <c r="B18" s="3" t="s">
        <v>14</v>
      </c>
    </row>
    <row r="19" spans="1:6" hidden="1" x14ac:dyDescent="0.2">
      <c r="A19" s="3">
        <v>12</v>
      </c>
      <c r="B19" s="3" t="s">
        <v>15</v>
      </c>
    </row>
    <row r="20" spans="1:6" hidden="1" x14ac:dyDescent="0.2">
      <c r="A20" s="3">
        <v>13</v>
      </c>
      <c r="B20" s="3" t="s">
        <v>16</v>
      </c>
    </row>
    <row r="21" spans="1:6" hidden="1" x14ac:dyDescent="0.2">
      <c r="A21" s="3">
        <v>14</v>
      </c>
      <c r="B21" s="3" t="s">
        <v>17</v>
      </c>
    </row>
    <row r="22" spans="1:6" hidden="1" x14ac:dyDescent="0.2">
      <c r="A22" s="3">
        <v>15</v>
      </c>
      <c r="B22" s="3" t="s">
        <v>18</v>
      </c>
    </row>
    <row r="23" spans="1:6" hidden="1" x14ac:dyDescent="0.2">
      <c r="A23" s="3">
        <v>16</v>
      </c>
      <c r="B23" s="3" t="s">
        <v>19</v>
      </c>
    </row>
    <row r="24" spans="1:6" hidden="1" x14ac:dyDescent="0.2">
      <c r="A24" s="5">
        <v>17</v>
      </c>
      <c r="B24" s="5" t="s">
        <v>20</v>
      </c>
    </row>
    <row r="25" spans="1:6" s="6" customFormat="1" hidden="1" x14ac:dyDescent="0.2"/>
    <row r="26" spans="1:6" s="8" customFormat="1" ht="15.75" x14ac:dyDescent="0.25">
      <c r="A26" s="44" t="s">
        <v>122</v>
      </c>
      <c r="B26" s="44"/>
      <c r="C26" s="9"/>
    </row>
    <row r="27" spans="1:6" s="8" customFormat="1" ht="12.75" customHeight="1" x14ac:dyDescent="0.25">
      <c r="A27" s="44" t="s">
        <v>120</v>
      </c>
      <c r="B27" s="44"/>
      <c r="C27" s="9"/>
    </row>
    <row r="28" spans="1:6" s="8" customFormat="1" ht="15.75" x14ac:dyDescent="0.25">
      <c r="A28" s="44" t="s">
        <v>121</v>
      </c>
      <c r="B28" s="44"/>
      <c r="C28" s="9"/>
    </row>
    <row r="29" spans="1:6" s="8" customFormat="1" ht="15.75" x14ac:dyDescent="0.25">
      <c r="A29" s="10"/>
      <c r="B29" s="10"/>
      <c r="C29" s="9"/>
    </row>
    <row r="30" spans="1:6" s="14" customFormat="1" ht="15.75" x14ac:dyDescent="0.25">
      <c r="A30" s="11"/>
      <c r="B30" s="12" t="s">
        <v>123</v>
      </c>
      <c r="C30" s="13">
        <v>-13482.36</v>
      </c>
    </row>
    <row r="31" spans="1:6" ht="15.75" x14ac:dyDescent="0.25">
      <c r="A31" s="15"/>
      <c r="B31" s="16" t="s">
        <v>21</v>
      </c>
      <c r="C31" s="15"/>
      <c r="D31" s="6"/>
      <c r="E31" s="6"/>
      <c r="F31" s="6"/>
    </row>
    <row r="32" spans="1:6" ht="15.75" x14ac:dyDescent="0.25">
      <c r="A32" s="17" t="s">
        <v>22</v>
      </c>
      <c r="B32" s="15" t="s">
        <v>23</v>
      </c>
      <c r="C32" s="15"/>
      <c r="D32" s="6"/>
      <c r="E32" s="6"/>
      <c r="F32" s="6"/>
    </row>
    <row r="33" spans="1:3" ht="24" customHeight="1" x14ac:dyDescent="0.25">
      <c r="A33" s="17"/>
      <c r="B33" s="15" t="s">
        <v>24</v>
      </c>
      <c r="C33" s="27">
        <v>5097.1680000000006</v>
      </c>
    </row>
    <row r="34" spans="1:3" ht="15.75" x14ac:dyDescent="0.25">
      <c r="A34" s="18" t="s">
        <v>25</v>
      </c>
      <c r="B34" s="15" t="s">
        <v>26</v>
      </c>
      <c r="C34" s="27">
        <v>0</v>
      </c>
    </row>
    <row r="35" spans="1:3" ht="15.75" x14ac:dyDescent="0.25">
      <c r="A35" s="17"/>
      <c r="B35" s="15" t="s">
        <v>24</v>
      </c>
      <c r="C35" s="27">
        <v>11997.72</v>
      </c>
    </row>
    <row r="36" spans="1:3" ht="47.25" x14ac:dyDescent="0.25">
      <c r="A36" s="17" t="s">
        <v>27</v>
      </c>
      <c r="B36" s="15" t="s">
        <v>28</v>
      </c>
      <c r="C36" s="27">
        <v>0</v>
      </c>
    </row>
    <row r="37" spans="1:3" ht="23.25" customHeight="1" x14ac:dyDescent="0.25">
      <c r="A37" s="17" t="s">
        <v>29</v>
      </c>
      <c r="B37" s="15" t="s">
        <v>30</v>
      </c>
      <c r="C37" s="27">
        <v>0</v>
      </c>
    </row>
    <row r="38" spans="1:3" ht="15.75" x14ac:dyDescent="0.25">
      <c r="A38" s="17"/>
      <c r="B38" s="16" t="s">
        <v>31</v>
      </c>
      <c r="C38" s="28">
        <f>SUM(C33:C37)</f>
        <v>17094.887999999999</v>
      </c>
    </row>
    <row r="39" spans="1:3" ht="31.5" x14ac:dyDescent="0.25">
      <c r="A39" s="17" t="s">
        <v>32</v>
      </c>
      <c r="B39" s="16" t="s">
        <v>33</v>
      </c>
      <c r="C39" s="27"/>
    </row>
    <row r="40" spans="1:3" ht="15.75" x14ac:dyDescent="0.25">
      <c r="A40" s="17" t="s">
        <v>34</v>
      </c>
      <c r="B40" s="15" t="s">
        <v>35</v>
      </c>
      <c r="C40" s="27">
        <v>6818.2749999999996</v>
      </c>
    </row>
    <row r="41" spans="1:3" ht="15.75" x14ac:dyDescent="0.25">
      <c r="A41" s="17"/>
      <c r="B41" s="19" t="s">
        <v>36</v>
      </c>
      <c r="C41" s="27">
        <v>223.07700000000003</v>
      </c>
    </row>
    <row r="42" spans="1:3" ht="15.75" x14ac:dyDescent="0.25">
      <c r="A42" s="17" t="s">
        <v>37</v>
      </c>
      <c r="B42" s="15" t="s">
        <v>38</v>
      </c>
      <c r="C42" s="27">
        <v>2531.0940000000001</v>
      </c>
    </row>
    <row r="43" spans="1:3" ht="15.75" x14ac:dyDescent="0.25">
      <c r="A43" s="17" t="s">
        <v>39</v>
      </c>
      <c r="B43" s="15" t="s">
        <v>40</v>
      </c>
      <c r="C43" s="27">
        <v>3133.5040000000004</v>
      </c>
    </row>
    <row r="44" spans="1:3" ht="15.75" x14ac:dyDescent="0.25">
      <c r="A44" s="17" t="s">
        <v>41</v>
      </c>
      <c r="B44" s="15" t="s">
        <v>42</v>
      </c>
      <c r="C44" s="27">
        <v>1294.08</v>
      </c>
    </row>
    <row r="45" spans="1:3" ht="15.75" x14ac:dyDescent="0.25">
      <c r="A45" s="17" t="s">
        <v>43</v>
      </c>
      <c r="B45" s="19" t="s">
        <v>124</v>
      </c>
      <c r="C45" s="27">
        <v>7132.9050000000007</v>
      </c>
    </row>
    <row r="46" spans="1:3" ht="15.75" x14ac:dyDescent="0.25">
      <c r="A46" s="17" t="s">
        <v>44</v>
      </c>
      <c r="B46" s="19" t="s">
        <v>125</v>
      </c>
      <c r="C46" s="27">
        <v>2099.67</v>
      </c>
    </row>
    <row r="47" spans="1:3" ht="15.75" x14ac:dyDescent="0.25">
      <c r="A47" s="17" t="s">
        <v>45</v>
      </c>
      <c r="B47" s="15" t="s">
        <v>46</v>
      </c>
      <c r="C47" s="27">
        <v>2595.8240000000001</v>
      </c>
    </row>
    <row r="48" spans="1:3" ht="31.5" x14ac:dyDescent="0.25">
      <c r="A48" s="17" t="s">
        <v>47</v>
      </c>
      <c r="B48" s="15" t="s">
        <v>48</v>
      </c>
      <c r="C48" s="27">
        <v>786.09600000000023</v>
      </c>
    </row>
    <row r="49" spans="1:3" ht="36" customHeight="1" x14ac:dyDescent="0.25">
      <c r="A49" s="17" t="s">
        <v>49</v>
      </c>
      <c r="B49" s="15" t="s">
        <v>50</v>
      </c>
      <c r="C49" s="27">
        <v>6671.8079999999991</v>
      </c>
    </row>
    <row r="50" spans="1:3" ht="15.75" x14ac:dyDescent="0.25">
      <c r="A50" s="17" t="s">
        <v>51</v>
      </c>
      <c r="B50" s="15" t="s">
        <v>52</v>
      </c>
      <c r="C50" s="27">
        <v>10112.672</v>
      </c>
    </row>
    <row r="51" spans="1:3" ht="15.75" x14ac:dyDescent="0.25">
      <c r="A51" s="17"/>
      <c r="B51" s="19" t="s">
        <v>53</v>
      </c>
      <c r="C51" s="27">
        <v>289.98599999999999</v>
      </c>
    </row>
    <row r="52" spans="1:3" ht="15.75" x14ac:dyDescent="0.25">
      <c r="A52" s="17"/>
      <c r="B52" s="16" t="s">
        <v>54</v>
      </c>
      <c r="C52" s="28">
        <f>SUM(C40:C51)</f>
        <v>43688.991000000002</v>
      </c>
    </row>
    <row r="53" spans="1:3" ht="15.75" x14ac:dyDescent="0.25">
      <c r="A53" s="17"/>
      <c r="B53" s="16" t="s">
        <v>55</v>
      </c>
      <c r="C53" s="27"/>
    </row>
    <row r="54" spans="1:3" ht="31.5" x14ac:dyDescent="0.25">
      <c r="A54" s="17" t="s">
        <v>56</v>
      </c>
      <c r="B54" s="15" t="s">
        <v>57</v>
      </c>
      <c r="C54" s="27"/>
    </row>
    <row r="55" spans="1:3" s="7" customFormat="1" ht="15.75" x14ac:dyDescent="0.25">
      <c r="A55" s="20"/>
      <c r="B55" s="15" t="s">
        <v>58</v>
      </c>
      <c r="C55" s="29">
        <v>9656.5</v>
      </c>
    </row>
    <row r="56" spans="1:3" s="7" customFormat="1" ht="15.75" x14ac:dyDescent="0.25">
      <c r="A56" s="20"/>
      <c r="B56" s="15" t="s">
        <v>59</v>
      </c>
      <c r="C56" s="29">
        <v>7456.8</v>
      </c>
    </row>
    <row r="57" spans="1:3" s="7" customFormat="1" ht="15.75" x14ac:dyDescent="0.25">
      <c r="A57" s="20"/>
      <c r="B57" s="15" t="s">
        <v>60</v>
      </c>
      <c r="C57" s="29">
        <v>3950.7000000000003</v>
      </c>
    </row>
    <row r="58" spans="1:3" s="7" customFormat="1" ht="15.75" x14ac:dyDescent="0.25">
      <c r="A58" s="20"/>
      <c r="B58" s="15" t="s">
        <v>61</v>
      </c>
      <c r="C58" s="29">
        <v>276.89999999999998</v>
      </c>
    </row>
    <row r="59" spans="1:3" s="7" customFormat="1" ht="15.75" x14ac:dyDescent="0.25">
      <c r="A59" s="20"/>
      <c r="B59" s="15" t="s">
        <v>62</v>
      </c>
      <c r="C59" s="29">
        <v>361.42</v>
      </c>
    </row>
    <row r="60" spans="1:3" ht="15.75" x14ac:dyDescent="0.25">
      <c r="A60" s="17" t="s">
        <v>63</v>
      </c>
      <c r="B60" s="15" t="s">
        <v>64</v>
      </c>
      <c r="C60" s="27">
        <v>774.7</v>
      </c>
    </row>
    <row r="61" spans="1:3" ht="15.75" x14ac:dyDescent="0.25">
      <c r="A61" s="17"/>
      <c r="B61" s="16" t="s">
        <v>65</v>
      </c>
      <c r="C61" s="28">
        <f>SUM(C55:C60)</f>
        <v>22477.02</v>
      </c>
    </row>
    <row r="62" spans="1:3" ht="15.75" x14ac:dyDescent="0.25">
      <c r="A62" s="17"/>
      <c r="B62" s="16" t="s">
        <v>66</v>
      </c>
      <c r="C62" s="27"/>
    </row>
    <row r="63" spans="1:3" ht="15.75" x14ac:dyDescent="0.25">
      <c r="A63" s="17" t="s">
        <v>67</v>
      </c>
      <c r="B63" s="15" t="s">
        <v>68</v>
      </c>
      <c r="C63" s="27">
        <v>4145.0940000000001</v>
      </c>
    </row>
    <row r="64" spans="1:3" ht="15.75" x14ac:dyDescent="0.25">
      <c r="A64" s="17" t="s">
        <v>69</v>
      </c>
      <c r="B64" s="15" t="s">
        <v>70</v>
      </c>
      <c r="C64" s="27">
        <v>1381.6980000000001</v>
      </c>
    </row>
    <row r="65" spans="1:3" ht="15.75" x14ac:dyDescent="0.25">
      <c r="A65" s="17" t="s">
        <v>71</v>
      </c>
      <c r="B65" s="15" t="s">
        <v>72</v>
      </c>
      <c r="C65" s="27">
        <v>7005.152</v>
      </c>
    </row>
    <row r="66" spans="1:3" ht="31.5" x14ac:dyDescent="0.25">
      <c r="A66" s="17" t="s">
        <v>73</v>
      </c>
      <c r="B66" s="15" t="s">
        <v>74</v>
      </c>
      <c r="C66" s="27">
        <v>2763.3960000000002</v>
      </c>
    </row>
    <row r="67" spans="1:3" ht="15.75" x14ac:dyDescent="0.25">
      <c r="A67" s="17"/>
      <c r="B67" s="16" t="s">
        <v>75</v>
      </c>
      <c r="C67" s="28">
        <f>SUM(C63:C66)</f>
        <v>15295.34</v>
      </c>
    </row>
    <row r="68" spans="1:3" ht="15.75" x14ac:dyDescent="0.25">
      <c r="A68" s="17"/>
      <c r="B68" s="16" t="s">
        <v>76</v>
      </c>
      <c r="C68" s="27"/>
    </row>
    <row r="69" spans="1:3" ht="31.5" x14ac:dyDescent="0.25">
      <c r="A69" s="17" t="s">
        <v>77</v>
      </c>
      <c r="B69" s="15" t="s">
        <v>78</v>
      </c>
      <c r="C69" s="27">
        <v>7096.1280000000006</v>
      </c>
    </row>
    <row r="70" spans="1:3" ht="15.75" x14ac:dyDescent="0.25">
      <c r="A70" s="17" t="s">
        <v>79</v>
      </c>
      <c r="B70" s="15" t="s">
        <v>80</v>
      </c>
      <c r="C70" s="27">
        <v>1978.7280000000001</v>
      </c>
    </row>
    <row r="71" spans="1:3" ht="15.75" x14ac:dyDescent="0.25">
      <c r="A71" s="17"/>
      <c r="B71" s="16" t="s">
        <v>81</v>
      </c>
      <c r="C71" s="28">
        <f>SUM(C69:C70)</f>
        <v>9074.8559999999998</v>
      </c>
    </row>
    <row r="72" spans="1:3" ht="15.75" x14ac:dyDescent="0.25">
      <c r="A72" s="21" t="s">
        <v>82</v>
      </c>
      <c r="B72" s="16" t="s">
        <v>83</v>
      </c>
      <c r="C72" s="28">
        <v>986.68</v>
      </c>
    </row>
    <row r="73" spans="1:3" ht="15.75" x14ac:dyDescent="0.25">
      <c r="A73" s="21" t="s">
        <v>84</v>
      </c>
      <c r="B73" s="16" t="s">
        <v>85</v>
      </c>
      <c r="C73" s="28">
        <v>1050.5239999999999</v>
      </c>
    </row>
    <row r="74" spans="1:3" ht="15.75" x14ac:dyDescent="0.25">
      <c r="A74" s="17"/>
      <c r="B74" s="16" t="s">
        <v>86</v>
      </c>
      <c r="C74" s="27"/>
    </row>
    <row r="75" spans="1:3" ht="15.75" x14ac:dyDescent="0.25">
      <c r="A75" s="17" t="s">
        <v>87</v>
      </c>
      <c r="B75" s="15" t="s">
        <v>88</v>
      </c>
      <c r="C75" s="27">
        <v>4045.1999999999994</v>
      </c>
    </row>
    <row r="76" spans="1:3" ht="15.75" x14ac:dyDescent="0.25">
      <c r="A76" s="17" t="s">
        <v>89</v>
      </c>
      <c r="B76" s="15" t="s">
        <v>90</v>
      </c>
      <c r="C76" s="27">
        <v>5368.44</v>
      </c>
    </row>
    <row r="77" spans="1:3" ht="31.5" x14ac:dyDescent="0.25">
      <c r="A77" s="17"/>
      <c r="B77" s="15" t="s">
        <v>91</v>
      </c>
      <c r="C77" s="27">
        <v>3938.52</v>
      </c>
    </row>
    <row r="78" spans="1:3" ht="31.5" x14ac:dyDescent="0.25">
      <c r="A78" s="17"/>
      <c r="B78" s="15" t="s">
        <v>92</v>
      </c>
      <c r="C78" s="27">
        <v>3938.52</v>
      </c>
    </row>
    <row r="79" spans="1:3" ht="31.5" x14ac:dyDescent="0.25">
      <c r="A79" s="17"/>
      <c r="B79" s="15" t="s">
        <v>93</v>
      </c>
      <c r="C79" s="27">
        <v>3938.52</v>
      </c>
    </row>
    <row r="80" spans="1:3" ht="15.75" x14ac:dyDescent="0.25">
      <c r="A80" s="17"/>
      <c r="B80" s="16" t="s">
        <v>94</v>
      </c>
      <c r="C80" s="27">
        <v>22736.400000000001</v>
      </c>
    </row>
    <row r="81" spans="1:3" ht="15.75" x14ac:dyDescent="0.25">
      <c r="A81" s="17"/>
      <c r="B81" s="16" t="s">
        <v>95</v>
      </c>
      <c r="C81" s="28">
        <f>SUM(C75:C80)</f>
        <v>43965.600000000006</v>
      </c>
    </row>
    <row r="82" spans="1:3" ht="15.75" x14ac:dyDescent="0.25">
      <c r="A82" s="17"/>
      <c r="B82" s="16" t="s">
        <v>96</v>
      </c>
      <c r="C82" s="27"/>
    </row>
    <row r="83" spans="1:3" ht="31.5" x14ac:dyDescent="0.25">
      <c r="A83" s="17" t="s">
        <v>97</v>
      </c>
      <c r="B83" s="16" t="s">
        <v>98</v>
      </c>
      <c r="C83" s="27">
        <v>0</v>
      </c>
    </row>
    <row r="84" spans="1:3" ht="15.75" x14ac:dyDescent="0.25">
      <c r="A84" s="23"/>
      <c r="B84" s="24" t="s">
        <v>99</v>
      </c>
      <c r="C84" s="27">
        <v>0</v>
      </c>
    </row>
    <row r="85" spans="1:3" ht="15.75" x14ac:dyDescent="0.25">
      <c r="A85" s="23" t="s">
        <v>100</v>
      </c>
      <c r="B85" s="22" t="s">
        <v>101</v>
      </c>
      <c r="C85" s="40"/>
    </row>
    <row r="86" spans="1:3" ht="15.75" x14ac:dyDescent="0.25">
      <c r="A86" s="23" t="s">
        <v>102</v>
      </c>
      <c r="B86" s="22" t="s">
        <v>103</v>
      </c>
      <c r="C86" s="40"/>
    </row>
    <row r="87" spans="1:3" ht="15.75" x14ac:dyDescent="0.25">
      <c r="A87" s="23" t="s">
        <v>104</v>
      </c>
      <c r="B87" s="22" t="s">
        <v>105</v>
      </c>
      <c r="C87" s="40"/>
    </row>
    <row r="88" spans="1:3" ht="15.75" x14ac:dyDescent="0.25">
      <c r="A88" s="23" t="s">
        <v>106</v>
      </c>
      <c r="B88" s="22" t="s">
        <v>107</v>
      </c>
      <c r="C88" s="40"/>
    </row>
    <row r="89" spans="1:3" ht="31.5" x14ac:dyDescent="0.25">
      <c r="A89" s="23"/>
      <c r="B89" s="25" t="s">
        <v>108</v>
      </c>
      <c r="C89" s="40"/>
    </row>
    <row r="90" spans="1:3" ht="31.5" x14ac:dyDescent="0.25">
      <c r="A90" s="23"/>
      <c r="B90" s="25" t="s">
        <v>109</v>
      </c>
      <c r="C90" s="40">
        <v>485.56</v>
      </c>
    </row>
    <row r="91" spans="1:3" ht="15.75" x14ac:dyDescent="0.25">
      <c r="A91" s="26"/>
      <c r="B91" s="22" t="s">
        <v>110</v>
      </c>
      <c r="C91" s="27">
        <v>1292.3700000000001</v>
      </c>
    </row>
    <row r="92" spans="1:3" ht="15.75" x14ac:dyDescent="0.25">
      <c r="A92" s="26"/>
      <c r="B92" s="25" t="s">
        <v>111</v>
      </c>
      <c r="C92" s="27">
        <v>22736.400000000001</v>
      </c>
    </row>
    <row r="93" spans="1:3" ht="15.75" x14ac:dyDescent="0.25">
      <c r="A93" s="17" t="s">
        <v>112</v>
      </c>
      <c r="B93" s="16" t="s">
        <v>113</v>
      </c>
      <c r="C93" s="27">
        <v>0</v>
      </c>
    </row>
    <row r="94" spans="1:3" ht="31.5" x14ac:dyDescent="0.25">
      <c r="A94" s="23"/>
      <c r="B94" s="25" t="s">
        <v>114</v>
      </c>
      <c r="C94" s="27">
        <v>360</v>
      </c>
    </row>
    <row r="95" spans="1:3" ht="15.75" x14ac:dyDescent="0.25">
      <c r="A95" s="23"/>
      <c r="B95" s="22" t="s">
        <v>115</v>
      </c>
      <c r="C95" s="40"/>
    </row>
    <row r="96" spans="1:3" ht="15.75" x14ac:dyDescent="0.25">
      <c r="A96" s="23"/>
      <c r="B96" s="22" t="s">
        <v>116</v>
      </c>
      <c r="C96" s="27">
        <v>888.45399999999995</v>
      </c>
    </row>
    <row r="97" spans="1:3" ht="15.75" x14ac:dyDescent="0.25">
      <c r="A97" s="17"/>
      <c r="B97" s="19" t="s">
        <v>117</v>
      </c>
      <c r="C97" s="27">
        <v>800</v>
      </c>
    </row>
    <row r="98" spans="1:3" ht="15.75" x14ac:dyDescent="0.25">
      <c r="A98" s="17"/>
      <c r="B98" s="16" t="s">
        <v>118</v>
      </c>
      <c r="C98" s="28">
        <f>SUM(C83:C97)</f>
        <v>26562.784000000003</v>
      </c>
    </row>
    <row r="99" spans="1:3" ht="15.75" x14ac:dyDescent="0.25">
      <c r="A99" s="21"/>
      <c r="B99" s="16" t="s">
        <v>119</v>
      </c>
      <c r="C99" s="28">
        <f>28520.976*0.75</f>
        <v>21390.732</v>
      </c>
    </row>
    <row r="100" spans="1:3" ht="15.75" x14ac:dyDescent="0.25">
      <c r="A100" s="15"/>
      <c r="B100" s="16" t="s">
        <v>130</v>
      </c>
      <c r="C100" s="28">
        <f>C38+C52+C61+C67+C71+C72+C73+C81+C98+C99</f>
        <v>201587.41500000001</v>
      </c>
    </row>
    <row r="101" spans="1:3" s="33" customFormat="1" ht="15.75" x14ac:dyDescent="0.25">
      <c r="A101" s="30"/>
      <c r="B101" s="31" t="s">
        <v>126</v>
      </c>
      <c r="C101" s="32">
        <v>183134.88</v>
      </c>
    </row>
    <row r="102" spans="1:3" s="14" customFormat="1" ht="15.75" x14ac:dyDescent="0.25">
      <c r="A102" s="30"/>
      <c r="B102" s="31" t="s">
        <v>127</v>
      </c>
      <c r="C102" s="32">
        <v>175317.36</v>
      </c>
    </row>
    <row r="103" spans="1:3" s="14" customFormat="1" ht="15.75" x14ac:dyDescent="0.25">
      <c r="A103" s="34"/>
      <c r="B103" s="31" t="s">
        <v>129</v>
      </c>
      <c r="C103" s="35">
        <f>C102-C100</f>
        <v>-26270.055000000022</v>
      </c>
    </row>
    <row r="104" spans="1:3" s="14" customFormat="1" ht="15.75" x14ac:dyDescent="0.25">
      <c r="A104" s="34"/>
      <c r="B104" s="31" t="s">
        <v>128</v>
      </c>
      <c r="C104" s="35">
        <f>C30+C103</f>
        <v>-39752.415000000023</v>
      </c>
    </row>
    <row r="105" spans="1:3" s="33" customFormat="1" ht="15.75" x14ac:dyDescent="0.25">
      <c r="A105" s="36"/>
      <c r="C105" s="37"/>
    </row>
    <row r="106" spans="1:3" s="33" customFormat="1" ht="15.75" x14ac:dyDescent="0.25">
      <c r="A106" s="36"/>
      <c r="C106" s="37"/>
    </row>
    <row r="107" spans="1:3" s="33" customFormat="1" ht="15.75" x14ac:dyDescent="0.25">
      <c r="A107" s="36"/>
      <c r="C107" s="37"/>
    </row>
    <row r="108" spans="1:3" s="8" customFormat="1" ht="15.75" x14ac:dyDescent="0.25">
      <c r="A108" s="43"/>
      <c r="B108" s="43"/>
      <c r="C108" s="9"/>
    </row>
    <row r="109" spans="1:3" s="8" customFormat="1" ht="15.75" x14ac:dyDescent="0.25">
      <c r="A109" s="43"/>
      <c r="B109" s="43"/>
      <c r="C109" s="9"/>
    </row>
    <row r="110" spans="1:3" s="8" customFormat="1" ht="15.75" x14ac:dyDescent="0.25">
      <c r="A110" s="38"/>
      <c r="C110" s="9"/>
    </row>
    <row r="111" spans="1:3" s="8" customFormat="1" ht="15.75" x14ac:dyDescent="0.25">
      <c r="A111" s="41"/>
      <c r="B111" s="41"/>
      <c r="C111" s="9"/>
    </row>
    <row r="112" spans="1:3" s="8" customFormat="1" ht="15.75" x14ac:dyDescent="0.25">
      <c r="A112" s="38"/>
      <c r="C112" s="9"/>
    </row>
    <row r="113" spans="1:3" s="8" customFormat="1" ht="15.75" x14ac:dyDescent="0.25">
      <c r="A113" s="42"/>
      <c r="B113" s="42"/>
      <c r="C113" s="9"/>
    </row>
    <row r="114" spans="1:3" s="8" customFormat="1" ht="15.75" x14ac:dyDescent="0.25">
      <c r="A114" s="38"/>
      <c r="C114" s="9"/>
    </row>
    <row r="115" spans="1:3" s="8" customFormat="1" ht="15.75" x14ac:dyDescent="0.25">
      <c r="A115" s="42"/>
      <c r="B115" s="42"/>
      <c r="C115" s="9"/>
    </row>
    <row r="116" spans="1:3" s="33" customFormat="1" ht="15.75" x14ac:dyDescent="0.25">
      <c r="A116" s="39"/>
      <c r="C116" s="37"/>
    </row>
    <row r="117" spans="1:3" s="33" customFormat="1" ht="15.75" x14ac:dyDescent="0.25">
      <c r="A117" s="39"/>
      <c r="C117" s="37"/>
    </row>
    <row r="118" spans="1:3" s="33" customFormat="1" ht="15.75" x14ac:dyDescent="0.25">
      <c r="A118" s="39"/>
      <c r="C118" s="37"/>
    </row>
    <row r="119" spans="1:3" s="33" customFormat="1" ht="15.75" x14ac:dyDescent="0.25">
      <c r="A119" s="39"/>
      <c r="C119" s="37"/>
    </row>
  </sheetData>
  <mergeCells count="8">
    <mergeCell ref="A111:B111"/>
    <mergeCell ref="A113:B113"/>
    <mergeCell ref="A115:B115"/>
    <mergeCell ref="A108:B108"/>
    <mergeCell ref="A26:B26"/>
    <mergeCell ref="A27:B27"/>
    <mergeCell ref="A28:B28"/>
    <mergeCell ref="A109:B10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2024-02-14T03:39:02Z</dcterms:created>
  <dcterms:modified xsi:type="dcterms:W3CDTF">2024-03-15T06:24:10Z</dcterms:modified>
</cp:coreProperties>
</file>