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8" i="1" l="1"/>
  <c r="C117" i="1" l="1"/>
  <c r="C119" i="1" s="1"/>
  <c r="C122" i="1" s="1"/>
  <c r="C123" i="1" s="1"/>
  <c r="C88" i="1"/>
  <c r="C79" i="1"/>
  <c r="C75" i="1"/>
  <c r="C70" i="1"/>
  <c r="C61" i="1"/>
  <c r="C53" i="1"/>
  <c r="C40" i="1"/>
</calcChain>
</file>

<file path=xl/sharedStrings.xml><?xml version="1.0" encoding="utf-8"?>
<sst xmlns="http://schemas.openxmlformats.org/spreadsheetml/2006/main" count="154" uniqueCount="151">
  <si>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</si>
  <si>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 Cyr"/>
        <charset val="204"/>
      </rPr>
      <t xml:space="preserve">  МКД   ПО АДРЕСУ:</t>
    </r>
  </si>
  <si>
    <t>Юбилейная, 30А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</si>
  <si>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</si>
  <si>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</si>
  <si>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</si>
  <si>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</si>
  <si>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</si>
  <si>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</si>
  <si>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</si>
  <si>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</si>
  <si>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</si>
  <si>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</si>
  <si>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</si>
  <si>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</si>
  <si>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</si>
  <si>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</si>
  <si>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</si>
  <si>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</si>
  <si>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</si>
  <si>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</si>
  <si>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</si>
  <si>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</si>
  <si>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</si>
  <si>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</si>
  <si>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</si>
  <si>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</si>
  <si>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</si>
  <si>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</si>
  <si>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</si>
  <si>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</si>
  <si>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</si>
  <si>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</si>
  <si>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</si>
  <si>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</si>
  <si>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</si>
  <si>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</si>
  <si>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</si>
  <si>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</si>
  <si>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</si>
  <si>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</si>
  <si>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</si>
  <si>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</si>
  <si>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</si>
  <si>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</si>
  <si>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</si>
  <si>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</si>
  <si>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</si>
  <si>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</si>
  <si>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</si>
  <si>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</si>
  <si>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</si>
  <si>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</si>
  <si>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</si>
  <si>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</si>
  <si>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</si>
  <si>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</si>
  <si>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Содержание мусоропроводов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</si>
  <si>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</si>
  <si>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</si>
  <si>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</si>
  <si>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</si>
  <si>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</si>
  <si>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</si>
  <si>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</si>
  <si>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</si>
  <si>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</si>
  <si>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</si>
  <si>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</si>
  <si>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</si>
  <si>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</si>
  <si>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</si>
  <si>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</si>
  <si>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</si>
  <si>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</si>
  <si>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</si>
  <si>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</si>
  <si>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</si>
  <si>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</si>
  <si>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</si>
  <si>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</si>
  <si>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</si>
  <si>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</si>
  <si>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</si>
  <si>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</si>
  <si>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</si>
  <si>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</si>
  <si>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</si>
  <si>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</si>
  <si>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</si>
  <si>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</si>
  <si>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</si>
  <si>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</si>
  <si>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</si>
  <si>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</si>
  <si>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</si>
  <si>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</si>
  <si>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</si>
  <si>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</si>
  <si>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</si>
  <si>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</si>
  <si>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</si>
  <si>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</si>
  <si>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</si>
  <si>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замена энергосберегающего патрона в МОП (1 под)</t>
  </si>
  <si>
    <t xml:space="preserve"> 9.2</t>
  </si>
  <si>
    <t>Текущий ремонт систем водоснабжения и водоотведения (непредвиденные работы)</t>
  </si>
  <si>
    <t>ремонт ИТП с заменой циркуляционного насоса (подвал ИТП):</t>
  </si>
  <si>
    <t>а</t>
  </si>
  <si>
    <t>установка циркуляционного насоса STI соединительным комплектом</t>
  </si>
  <si>
    <t>б</t>
  </si>
  <si>
    <t>установка переходной муфты Ду 25/20</t>
  </si>
  <si>
    <t>в</t>
  </si>
  <si>
    <t>смена сгона Ду 20 мм</t>
  </si>
  <si>
    <t>г</t>
  </si>
  <si>
    <t>смена бочонка Ду 25 мм</t>
  </si>
  <si>
    <t>д</t>
  </si>
  <si>
    <t>уплотнение соединений силиконовым герметиком</t>
  </si>
  <si>
    <t>е</t>
  </si>
  <si>
    <t>сварочные работы</t>
  </si>
  <si>
    <t>ж</t>
  </si>
  <si>
    <t>смена уплотнительной сантехнической прокладки под выпуск сифона</t>
  </si>
  <si>
    <t>з</t>
  </si>
  <si>
    <t>установка фильтра сетчатового бронзового Ду 20 мм</t>
  </si>
  <si>
    <t>смена крана шарового Ду 15 мм на стояке полотенцесушителя кв.1 (подвал, сбросник)</t>
  </si>
  <si>
    <t>уплотнение соединений сантехническим льном(подвал, сбросник)</t>
  </si>
  <si>
    <t>устарнение засора канализационного коллектора Ду 100мм 1 подъезд</t>
  </si>
  <si>
    <t>Текущий ремонт конструктивных элементов (непредвиденные работы)</t>
  </si>
  <si>
    <t>установка б/у подвальной двери</t>
  </si>
  <si>
    <t>петля дверная</t>
  </si>
  <si>
    <t>пружина</t>
  </si>
  <si>
    <t>замок навесной</t>
  </si>
  <si>
    <t>пристрожка двери</t>
  </si>
  <si>
    <t>окраска МАФ (скамейки)</t>
  </si>
  <si>
    <t>отбивание бухтящей штукатурки в тамбуре перфоратором 2,5м*2,75м с выносом мусора (СМЕТА)-1п</t>
  </si>
  <si>
    <t>Устройство обшивки перегородки из плоского шифера по деревянному каркасу и запениванием неровных мест монтажной пеной - 1 п(СМЕТА)</t>
  </si>
  <si>
    <t>ремонт пола тамбура плитка керамическая 0,3*0,3 на жидкие гвозди</t>
  </si>
  <si>
    <t>ремонт тамбуров (1,2пп) СМЕТА</t>
  </si>
  <si>
    <t>Вывоз травы автотранспортом</t>
  </si>
  <si>
    <t>укрепление шиферных листов на кровле после урагана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</si>
  <si>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</si>
  <si>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</si>
  <si>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</si>
  <si>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30a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</si>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</sst>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4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49" fontId="4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topLeftCell="A104" workbookViewId="0">
      <selection activeCell="H113" sqref="H113"/>
    </sheetView>
  </sheetViews>
  <sheetFormatPr defaultColWidth="9.140625" defaultRowHeight="11.25" x14ac:dyDescent="0.2"/>
  <cols>
    <col min="1" max="1" width="6.42578125" style="1" customWidth="1"/>
    <col min="2" max="2" width="78.7109375" style="1" customWidth="1"/>
    <col min="3" max="3" width="21.85546875" style="1" customWidth="1"/>
    <col min="4" max="200" width="9.140625" style="1" customWidth="1"/>
    <col min="201" max="201" width="4" style="1" customWidth="1"/>
    <col min="202" max="202" width="46.285156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140625" style="1" customWidth="1"/>
    <col min="209" max="209" width="9.42578125" style="1" customWidth="1"/>
    <col min="210" max="211" width="8.28515625" style="1" customWidth="1"/>
    <col min="212" max="212" width="9" style="1" customWidth="1"/>
    <col min="213" max="213" width="8.140625" style="1" customWidth="1"/>
    <col min="214" max="220" width="8.28515625" style="1" customWidth="1"/>
    <col min="221" max="243" width="9.140625" style="1" customWidth="1"/>
    <col min="244" max="244" width="7.85546875" style="1" customWidth="1"/>
    <col min="245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11" customFormat="1" ht="15.75" x14ac:dyDescent="0.25">
      <c r="A26" s="40" t="s">
        <v>144</v>
      </c>
      <c r="B26" s="40"/>
      <c r="C26" s="12"/>
    </row>
    <row r="27" spans="1:3" s="11" customFormat="1" ht="15.75" x14ac:dyDescent="0.25">
      <c r="A27" s="40" t="s">
        <v>142</v>
      </c>
      <c r="B27" s="40"/>
      <c r="C27" s="12"/>
    </row>
    <row r="28" spans="1:3" s="11" customFormat="1" ht="15.75" x14ac:dyDescent="0.25">
      <c r="A28" s="40" t="s">
        <v>143</v>
      </c>
      <c r="B28" s="40"/>
      <c r="C28" s="12"/>
    </row>
    <row r="29" spans="1:3" s="11" customFormat="1" ht="15.75" x14ac:dyDescent="0.25">
      <c r="A29" s="13"/>
      <c r="B29" s="14"/>
      <c r="C29" s="12"/>
    </row>
    <row r="30" spans="1:3" s="18" customFormat="1" ht="18.75" customHeight="1" x14ac:dyDescent="0.25">
      <c r="A30" s="15"/>
      <c r="B30" s="16" t="s">
        <v>145</v>
      </c>
      <c r="C30" s="17">
        <v>-24197.45</v>
      </c>
    </row>
    <row r="31" spans="1:3" ht="15.75" x14ac:dyDescent="0.25">
      <c r="A31" s="10"/>
      <c r="B31" s="19" t="s">
        <v>21</v>
      </c>
      <c r="C31" s="10"/>
    </row>
    <row r="32" spans="1:3" ht="27" customHeight="1" x14ac:dyDescent="0.25">
      <c r="A32" s="20" t="s">
        <v>22</v>
      </c>
      <c r="B32" s="21" t="s">
        <v>23</v>
      </c>
      <c r="C32" s="10"/>
    </row>
    <row r="33" spans="1:3" ht="24" customHeight="1" x14ac:dyDescent="0.25">
      <c r="A33" s="20"/>
      <c r="B33" s="21" t="s">
        <v>24</v>
      </c>
      <c r="C33" s="32">
        <v>29626.320000000003</v>
      </c>
    </row>
    <row r="34" spans="1:3" ht="15.75" x14ac:dyDescent="0.25">
      <c r="A34" s="20"/>
      <c r="B34" s="21" t="s">
        <v>8</v>
      </c>
      <c r="C34" s="32">
        <v>12615.552000000001</v>
      </c>
    </row>
    <row r="35" spans="1:3" ht="15.75" x14ac:dyDescent="0.25">
      <c r="A35" s="22" t="s">
        <v>25</v>
      </c>
      <c r="B35" s="21" t="s">
        <v>26</v>
      </c>
      <c r="C35" s="32">
        <v>0</v>
      </c>
    </row>
    <row r="36" spans="1:3" ht="15.75" x14ac:dyDescent="0.25">
      <c r="A36" s="20"/>
      <c r="B36" s="21" t="s">
        <v>24</v>
      </c>
      <c r="C36" s="32">
        <v>25065.864000000001</v>
      </c>
    </row>
    <row r="37" spans="1:3" ht="15.75" x14ac:dyDescent="0.25">
      <c r="A37" s="20"/>
      <c r="B37" s="21" t="s">
        <v>8</v>
      </c>
      <c r="C37" s="32">
        <v>10552.104000000005</v>
      </c>
    </row>
    <row r="38" spans="1:3" ht="47.25" x14ac:dyDescent="0.25">
      <c r="A38" s="20" t="s">
        <v>27</v>
      </c>
      <c r="B38" s="21" t="s">
        <v>28</v>
      </c>
      <c r="C38" s="32">
        <v>0</v>
      </c>
    </row>
    <row r="39" spans="1:3" ht="23.25" customHeight="1" x14ac:dyDescent="0.25">
      <c r="A39" s="20" t="s">
        <v>29</v>
      </c>
      <c r="B39" s="21" t="s">
        <v>30</v>
      </c>
      <c r="C39" s="32">
        <v>0</v>
      </c>
    </row>
    <row r="40" spans="1:3" ht="15.75" x14ac:dyDescent="0.25">
      <c r="A40" s="20"/>
      <c r="B40" s="19" t="s">
        <v>31</v>
      </c>
      <c r="C40" s="33">
        <f>SUM(C33:C39)</f>
        <v>77859.840000000011</v>
      </c>
    </row>
    <row r="41" spans="1:3" ht="31.5" x14ac:dyDescent="0.25">
      <c r="A41" s="20" t="s">
        <v>32</v>
      </c>
      <c r="B41" s="19" t="s">
        <v>33</v>
      </c>
      <c r="C41" s="32"/>
    </row>
    <row r="42" spans="1:3" ht="15.75" x14ac:dyDescent="0.25">
      <c r="A42" s="20" t="s">
        <v>34</v>
      </c>
      <c r="B42" s="21" t="s">
        <v>35</v>
      </c>
      <c r="C42" s="32">
        <v>1848.4829999999997</v>
      </c>
    </row>
    <row r="43" spans="1:3" ht="15.75" x14ac:dyDescent="0.25">
      <c r="A43" s="20" t="s">
        <v>36</v>
      </c>
      <c r="B43" s="21" t="s">
        <v>37</v>
      </c>
      <c r="C43" s="32">
        <v>1221.3899999999999</v>
      </c>
    </row>
    <row r="44" spans="1:3" ht="15.75" x14ac:dyDescent="0.25">
      <c r="A44" s="20" t="s">
        <v>38</v>
      </c>
      <c r="B44" s="21" t="s">
        <v>39</v>
      </c>
      <c r="C44" s="32">
        <v>873.84000000000015</v>
      </c>
    </row>
    <row r="45" spans="1:3" ht="15.75" x14ac:dyDescent="0.25">
      <c r="A45" s="20" t="s">
        <v>40</v>
      </c>
      <c r="B45" s="21" t="s">
        <v>41</v>
      </c>
      <c r="C45" s="32">
        <v>1294.08</v>
      </c>
    </row>
    <row r="46" spans="1:3" ht="15.75" x14ac:dyDescent="0.25">
      <c r="A46" s="20" t="s">
        <v>42</v>
      </c>
      <c r="B46" s="21" t="s">
        <v>43</v>
      </c>
      <c r="C46" s="32">
        <v>23279.040000000001</v>
      </c>
    </row>
    <row r="47" spans="1:3" ht="15.75" x14ac:dyDescent="0.25">
      <c r="A47" s="20" t="s">
        <v>44</v>
      </c>
      <c r="B47" s="21" t="s">
        <v>45</v>
      </c>
      <c r="C47" s="32">
        <v>14764.160000000002</v>
      </c>
    </row>
    <row r="48" spans="1:3" ht="17.25" customHeight="1" x14ac:dyDescent="0.25">
      <c r="A48" s="20" t="s">
        <v>46</v>
      </c>
      <c r="B48" s="21" t="s">
        <v>47</v>
      </c>
      <c r="C48" s="32">
        <v>6036.8</v>
      </c>
    </row>
    <row r="49" spans="1:3" ht="31.5" x14ac:dyDescent="0.25">
      <c r="A49" s="20" t="s">
        <v>48</v>
      </c>
      <c r="B49" s="21" t="s">
        <v>49</v>
      </c>
      <c r="C49" s="32">
        <v>214.65000000000003</v>
      </c>
    </row>
    <row r="50" spans="1:3" ht="31.5" x14ac:dyDescent="0.25">
      <c r="A50" s="20" t="s">
        <v>50</v>
      </c>
      <c r="B50" s="21" t="s">
        <v>51</v>
      </c>
      <c r="C50" s="32">
        <v>8575.6319999999996</v>
      </c>
    </row>
    <row r="51" spans="1:3" ht="15.75" x14ac:dyDescent="0.25">
      <c r="A51" s="20" t="s">
        <v>52</v>
      </c>
      <c r="B51" s="21" t="s">
        <v>53</v>
      </c>
      <c r="C51" s="32">
        <v>11253.784</v>
      </c>
    </row>
    <row r="52" spans="1:3" ht="15.75" x14ac:dyDescent="0.25">
      <c r="A52" s="23" t="s">
        <v>54</v>
      </c>
      <c r="B52" s="21" t="s">
        <v>55</v>
      </c>
      <c r="C52" s="32">
        <v>863.32799999999997</v>
      </c>
    </row>
    <row r="53" spans="1:3" ht="15.75" x14ac:dyDescent="0.25">
      <c r="A53" s="20"/>
      <c r="B53" s="19" t="s">
        <v>56</v>
      </c>
      <c r="C53" s="33">
        <f>SUM(C42:C52)</f>
        <v>70225.186999999991</v>
      </c>
    </row>
    <row r="54" spans="1:3" ht="15.75" x14ac:dyDescent="0.25">
      <c r="A54" s="20"/>
      <c r="B54" s="24" t="s">
        <v>57</v>
      </c>
      <c r="C54" s="32"/>
    </row>
    <row r="55" spans="1:3" ht="15.75" x14ac:dyDescent="0.25">
      <c r="A55" s="20"/>
      <c r="B55" s="21" t="s">
        <v>58</v>
      </c>
      <c r="C55" s="32">
        <v>5041.58</v>
      </c>
    </row>
    <row r="56" spans="1:3" ht="15.75" x14ac:dyDescent="0.25">
      <c r="A56" s="20"/>
      <c r="B56" s="21" t="s">
        <v>59</v>
      </c>
      <c r="C56" s="32">
        <v>0</v>
      </c>
    </row>
    <row r="57" spans="1:3" ht="15.75" x14ac:dyDescent="0.25">
      <c r="A57" s="20"/>
      <c r="B57" s="21" t="s">
        <v>60</v>
      </c>
      <c r="C57" s="32">
        <v>48270.29</v>
      </c>
    </row>
    <row r="58" spans="1:3" ht="15.75" customHeight="1" x14ac:dyDescent="0.25">
      <c r="A58" s="20"/>
      <c r="B58" s="21" t="s">
        <v>61</v>
      </c>
      <c r="C58" s="32">
        <v>788.80000000000007</v>
      </c>
    </row>
    <row r="59" spans="1:3" ht="15.75" x14ac:dyDescent="0.25">
      <c r="A59" s="20"/>
      <c r="B59" s="21" t="s">
        <v>62</v>
      </c>
      <c r="C59" s="32">
        <v>11922.58</v>
      </c>
    </row>
    <row r="60" spans="1:3" ht="15.75" x14ac:dyDescent="0.25">
      <c r="A60" s="20"/>
      <c r="B60" s="21" t="s">
        <v>63</v>
      </c>
      <c r="C60" s="32">
        <v>817.27999999999986</v>
      </c>
    </row>
    <row r="61" spans="1:3" ht="15.75" x14ac:dyDescent="0.25">
      <c r="A61" s="20"/>
      <c r="B61" s="24" t="s">
        <v>64</v>
      </c>
      <c r="C61" s="33">
        <f>SUM(C55:C60)</f>
        <v>66840.53</v>
      </c>
    </row>
    <row r="62" spans="1:3" ht="20.25" customHeight="1" x14ac:dyDescent="0.25">
      <c r="A62" s="20"/>
      <c r="B62" s="19" t="s">
        <v>65</v>
      </c>
      <c r="C62" s="32"/>
    </row>
    <row r="63" spans="1:3" ht="31.5" x14ac:dyDescent="0.25">
      <c r="A63" s="20" t="s">
        <v>66</v>
      </c>
      <c r="B63" s="21" t="s">
        <v>67</v>
      </c>
      <c r="C63" s="32"/>
    </row>
    <row r="64" spans="1:3" ht="15.75" x14ac:dyDescent="0.25">
      <c r="A64" s="20"/>
      <c r="B64" s="21" t="s">
        <v>68</v>
      </c>
      <c r="C64" s="32">
        <v>38885</v>
      </c>
    </row>
    <row r="65" spans="1:3" ht="15.75" x14ac:dyDescent="0.25">
      <c r="A65" s="20"/>
      <c r="B65" s="21" t="s">
        <v>69</v>
      </c>
      <c r="C65" s="32">
        <v>11051.36</v>
      </c>
    </row>
    <row r="66" spans="1:3" ht="15.75" x14ac:dyDescent="0.25">
      <c r="A66" s="20"/>
      <c r="B66" s="21" t="s">
        <v>70</v>
      </c>
      <c r="C66" s="32">
        <v>5855.14</v>
      </c>
    </row>
    <row r="67" spans="1:3" ht="15.75" x14ac:dyDescent="0.25">
      <c r="A67" s="20"/>
      <c r="B67" s="21" t="s">
        <v>71</v>
      </c>
      <c r="C67" s="32">
        <v>410.38</v>
      </c>
    </row>
    <row r="68" spans="1:3" ht="15.75" x14ac:dyDescent="0.25">
      <c r="A68" s="20"/>
      <c r="B68" s="21" t="s">
        <v>72</v>
      </c>
      <c r="C68" s="32">
        <v>542.13</v>
      </c>
    </row>
    <row r="69" spans="1:3" ht="15.75" x14ac:dyDescent="0.25">
      <c r="A69" s="20" t="s">
        <v>73</v>
      </c>
      <c r="B69" s="21" t="s">
        <v>74</v>
      </c>
      <c r="C69" s="32">
        <v>619.76</v>
      </c>
    </row>
    <row r="70" spans="1:3" ht="15.75" x14ac:dyDescent="0.25">
      <c r="A70" s="20"/>
      <c r="B70" s="19" t="s">
        <v>75</v>
      </c>
      <c r="C70" s="33">
        <f>SUM(C64:C69)</f>
        <v>57363.77</v>
      </c>
    </row>
    <row r="71" spans="1:3" ht="15.75" x14ac:dyDescent="0.25">
      <c r="A71" s="20"/>
      <c r="B71" s="19" t="s">
        <v>76</v>
      </c>
      <c r="C71" s="32"/>
    </row>
    <row r="72" spans="1:3" ht="15.75" x14ac:dyDescent="0.25">
      <c r="A72" s="20" t="s">
        <v>77</v>
      </c>
      <c r="B72" s="21" t="s">
        <v>78</v>
      </c>
      <c r="C72" s="32">
        <v>12340.511999999999</v>
      </c>
    </row>
    <row r="73" spans="1:3" ht="15.75" x14ac:dyDescent="0.25">
      <c r="A73" s="20" t="s">
        <v>79</v>
      </c>
      <c r="B73" s="21" t="s">
        <v>80</v>
      </c>
      <c r="C73" s="32">
        <v>20855.295999999998</v>
      </c>
    </row>
    <row r="74" spans="1:3" ht="31.5" x14ac:dyDescent="0.25">
      <c r="A74" s="20" t="s">
        <v>81</v>
      </c>
      <c r="B74" s="21" t="s">
        <v>82</v>
      </c>
      <c r="C74" s="32">
        <v>8227.0079999999998</v>
      </c>
    </row>
    <row r="75" spans="1:3" ht="15.75" x14ac:dyDescent="0.25">
      <c r="A75" s="20"/>
      <c r="B75" s="19" t="s">
        <v>83</v>
      </c>
      <c r="C75" s="33">
        <f>SUM(C72:C74)</f>
        <v>41422.815999999999</v>
      </c>
    </row>
    <row r="76" spans="1:3" ht="15.75" x14ac:dyDescent="0.25">
      <c r="A76" s="20"/>
      <c r="B76" s="19" t="s">
        <v>84</v>
      </c>
      <c r="C76" s="32"/>
    </row>
    <row r="77" spans="1:3" ht="31.5" x14ac:dyDescent="0.25">
      <c r="A77" s="20" t="s">
        <v>85</v>
      </c>
      <c r="B77" s="21" t="s">
        <v>86</v>
      </c>
      <c r="C77" s="32">
        <v>21126.144</v>
      </c>
    </row>
    <row r="78" spans="1:3" ht="15.75" x14ac:dyDescent="0.25">
      <c r="A78" s="20" t="s">
        <v>87</v>
      </c>
      <c r="B78" s="21" t="s">
        <v>88</v>
      </c>
      <c r="C78" s="32">
        <v>5890.9440000000004</v>
      </c>
    </row>
    <row r="79" spans="1:3" ht="15.75" x14ac:dyDescent="0.25">
      <c r="A79" s="20"/>
      <c r="B79" s="19" t="s">
        <v>89</v>
      </c>
      <c r="C79" s="33">
        <f>SUM(C77:C78)</f>
        <v>27017.088</v>
      </c>
    </row>
    <row r="80" spans="1:3" ht="15.75" x14ac:dyDescent="0.25">
      <c r="A80" s="25" t="s">
        <v>90</v>
      </c>
      <c r="B80" s="19" t="s">
        <v>91</v>
      </c>
      <c r="C80" s="33">
        <v>2741.08</v>
      </c>
    </row>
    <row r="81" spans="1:3" ht="15.75" x14ac:dyDescent="0.25">
      <c r="A81" s="25" t="s">
        <v>92</v>
      </c>
      <c r="B81" s="19" t="s">
        <v>93</v>
      </c>
      <c r="C81" s="33">
        <v>2918.4440000000004</v>
      </c>
    </row>
    <row r="82" spans="1:3" ht="15.75" x14ac:dyDescent="0.25">
      <c r="A82" s="20"/>
      <c r="B82" s="19" t="s">
        <v>94</v>
      </c>
      <c r="C82" s="32"/>
    </row>
    <row r="83" spans="1:3" ht="15.75" x14ac:dyDescent="0.25">
      <c r="A83" s="20" t="s">
        <v>95</v>
      </c>
      <c r="B83" s="21" t="s">
        <v>96</v>
      </c>
      <c r="C83" s="32">
        <v>4045.1999999999994</v>
      </c>
    </row>
    <row r="84" spans="1:3" ht="15.75" x14ac:dyDescent="0.25">
      <c r="A84" s="20" t="s">
        <v>97</v>
      </c>
      <c r="B84" s="21" t="s">
        <v>98</v>
      </c>
      <c r="C84" s="32">
        <v>5368.44</v>
      </c>
    </row>
    <row r="85" spans="1:3" ht="31.5" x14ac:dyDescent="0.25">
      <c r="A85" s="20"/>
      <c r="B85" s="21" t="s">
        <v>99</v>
      </c>
      <c r="C85" s="32">
        <v>3938.52</v>
      </c>
    </row>
    <row r="86" spans="1:3" ht="31.5" x14ac:dyDescent="0.25">
      <c r="A86" s="20"/>
      <c r="B86" s="21" t="s">
        <v>100</v>
      </c>
      <c r="C86" s="32">
        <v>3938.52</v>
      </c>
    </row>
    <row r="87" spans="1:3" ht="31.5" x14ac:dyDescent="0.25">
      <c r="A87" s="20"/>
      <c r="B87" s="21" t="s">
        <v>101</v>
      </c>
      <c r="C87" s="32">
        <v>7877.04</v>
      </c>
    </row>
    <row r="88" spans="1:3" ht="15.75" x14ac:dyDescent="0.25">
      <c r="A88" s="20"/>
      <c r="B88" s="19" t="s">
        <v>102</v>
      </c>
      <c r="C88" s="33">
        <f>SUM(C83:C87)</f>
        <v>25167.72</v>
      </c>
    </row>
    <row r="89" spans="1:3" ht="15.75" x14ac:dyDescent="0.25">
      <c r="A89" s="20"/>
      <c r="B89" s="19" t="s">
        <v>103</v>
      </c>
      <c r="C89" s="32"/>
    </row>
    <row r="90" spans="1:3" ht="15.75" x14ac:dyDescent="0.25">
      <c r="A90" s="26"/>
      <c r="B90" s="27" t="s">
        <v>104</v>
      </c>
      <c r="C90" s="32"/>
    </row>
    <row r="91" spans="1:3" ht="31.5" x14ac:dyDescent="0.25">
      <c r="A91" s="20" t="s">
        <v>105</v>
      </c>
      <c r="B91" s="19" t="s">
        <v>106</v>
      </c>
      <c r="C91" s="32">
        <v>0</v>
      </c>
    </row>
    <row r="92" spans="1:3" ht="15.75" x14ac:dyDescent="0.25">
      <c r="A92" s="27"/>
      <c r="B92" s="28" t="s">
        <v>107</v>
      </c>
      <c r="C92" s="32">
        <v>0</v>
      </c>
    </row>
    <row r="93" spans="1:3" ht="15.75" x14ac:dyDescent="0.25">
      <c r="A93" s="29" t="s">
        <v>108</v>
      </c>
      <c r="B93" s="30" t="s">
        <v>109</v>
      </c>
      <c r="C93" s="32">
        <v>8569.31</v>
      </c>
    </row>
    <row r="94" spans="1:3" ht="15.75" x14ac:dyDescent="0.25">
      <c r="A94" s="29" t="s">
        <v>110</v>
      </c>
      <c r="B94" s="27" t="s">
        <v>111</v>
      </c>
      <c r="C94" s="32"/>
    </row>
    <row r="95" spans="1:3" ht="15.75" x14ac:dyDescent="0.25">
      <c r="A95" s="29" t="s">
        <v>112</v>
      </c>
      <c r="B95" s="27" t="s">
        <v>113</v>
      </c>
      <c r="C95" s="32"/>
    </row>
    <row r="96" spans="1:3" ht="15.75" x14ac:dyDescent="0.25">
      <c r="A96" s="29" t="s">
        <v>114</v>
      </c>
      <c r="B96" s="27" t="s">
        <v>115</v>
      </c>
      <c r="C96" s="32"/>
    </row>
    <row r="97" spans="1:3" ht="15.75" x14ac:dyDescent="0.25">
      <c r="A97" s="29" t="s">
        <v>116</v>
      </c>
      <c r="B97" s="27" t="s">
        <v>117</v>
      </c>
      <c r="C97" s="32"/>
    </row>
    <row r="98" spans="1:3" ht="15.75" x14ac:dyDescent="0.25">
      <c r="A98" s="29" t="s">
        <v>118</v>
      </c>
      <c r="B98" s="27" t="s">
        <v>119</v>
      </c>
      <c r="C98" s="32"/>
    </row>
    <row r="99" spans="1:3" ht="15.75" x14ac:dyDescent="0.25">
      <c r="A99" s="29" t="s">
        <v>120</v>
      </c>
      <c r="B99" s="30" t="s">
        <v>121</v>
      </c>
      <c r="C99" s="32"/>
    </row>
    <row r="100" spans="1:3" ht="15.75" x14ac:dyDescent="0.25">
      <c r="A100" s="29" t="s">
        <v>122</v>
      </c>
      <c r="B100" s="30" t="s">
        <v>123</v>
      </c>
      <c r="C100" s="32">
        <v>699.11</v>
      </c>
    </row>
    <row r="101" spans="1:3" ht="31.5" x14ac:dyDescent="0.25">
      <c r="A101" s="29"/>
      <c r="B101" s="30" t="s">
        <v>124</v>
      </c>
      <c r="C101" s="32">
        <v>996.96</v>
      </c>
    </row>
    <row r="102" spans="1:3" ht="15.75" x14ac:dyDescent="0.25">
      <c r="A102" s="29"/>
      <c r="B102" s="30" t="s">
        <v>125</v>
      </c>
      <c r="C102" s="32"/>
    </row>
    <row r="103" spans="1:3" ht="15.75" x14ac:dyDescent="0.25">
      <c r="A103" s="26"/>
      <c r="B103" s="30" t="s">
        <v>126</v>
      </c>
      <c r="C103" s="32">
        <v>0</v>
      </c>
    </row>
    <row r="104" spans="1:3" ht="15.75" x14ac:dyDescent="0.25">
      <c r="A104" s="26"/>
      <c r="B104" s="19" t="s">
        <v>127</v>
      </c>
      <c r="C104" s="32">
        <v>0</v>
      </c>
    </row>
    <row r="105" spans="1:3" ht="15.75" x14ac:dyDescent="0.25">
      <c r="A105" s="27"/>
      <c r="B105" s="28" t="s">
        <v>128</v>
      </c>
      <c r="C105" s="32">
        <v>0</v>
      </c>
    </row>
    <row r="106" spans="1:3" ht="15.75" x14ac:dyDescent="0.25">
      <c r="A106" s="29"/>
      <c r="B106" s="30" t="s">
        <v>129</v>
      </c>
      <c r="C106" s="32"/>
    </row>
    <row r="107" spans="1:3" ht="15.75" x14ac:dyDescent="0.25">
      <c r="A107" s="29"/>
      <c r="B107" s="27" t="s">
        <v>130</v>
      </c>
      <c r="C107" s="32"/>
    </row>
    <row r="108" spans="1:3" ht="15.75" x14ac:dyDescent="0.25">
      <c r="A108" s="29"/>
      <c r="B108" s="27" t="s">
        <v>131</v>
      </c>
      <c r="C108" s="32"/>
    </row>
    <row r="109" spans="1:3" ht="15.75" x14ac:dyDescent="0.25">
      <c r="A109" s="29"/>
      <c r="B109" s="27" t="s">
        <v>132</v>
      </c>
      <c r="C109" s="32"/>
    </row>
    <row r="110" spans="1:3" ht="15.75" x14ac:dyDescent="0.25">
      <c r="A110" s="29"/>
      <c r="B110" s="27" t="s">
        <v>133</v>
      </c>
      <c r="C110" s="32">
        <v>574.88200000000006</v>
      </c>
    </row>
    <row r="111" spans="1:3" ht="31.5" x14ac:dyDescent="0.25">
      <c r="A111" s="29"/>
      <c r="B111" s="30" t="s">
        <v>134</v>
      </c>
      <c r="C111" s="32">
        <v>4210.13</v>
      </c>
    </row>
    <row r="112" spans="1:3" ht="31.5" x14ac:dyDescent="0.25">
      <c r="A112" s="29"/>
      <c r="B112" s="30" t="s">
        <v>135</v>
      </c>
      <c r="C112" s="32">
        <v>7650.01</v>
      </c>
    </row>
    <row r="113" spans="1:3" ht="15.75" x14ac:dyDescent="0.25">
      <c r="A113" s="29"/>
      <c r="B113" s="30" t="s">
        <v>136</v>
      </c>
      <c r="C113" s="32">
        <v>2269.1718000000001</v>
      </c>
    </row>
    <row r="114" spans="1:3" ht="15.75" x14ac:dyDescent="0.25">
      <c r="A114" s="29"/>
      <c r="B114" s="30" t="s">
        <v>137</v>
      </c>
      <c r="C114" s="32">
        <v>77731.649999999994</v>
      </c>
    </row>
    <row r="115" spans="1:3" ht="15.75" x14ac:dyDescent="0.25">
      <c r="A115" s="29"/>
      <c r="B115" s="21" t="s">
        <v>138</v>
      </c>
      <c r="C115" s="32">
        <v>4020</v>
      </c>
    </row>
    <row r="116" spans="1:3" ht="15.75" x14ac:dyDescent="0.25">
      <c r="A116" s="20"/>
      <c r="B116" s="31" t="s">
        <v>139</v>
      </c>
      <c r="C116" s="32">
        <v>1854.086</v>
      </c>
    </row>
    <row r="117" spans="1:3" ht="15.75" x14ac:dyDescent="0.25">
      <c r="A117" s="20"/>
      <c r="B117" s="19" t="s">
        <v>140</v>
      </c>
      <c r="C117" s="33">
        <f>SUM(C90:C116)</f>
        <v>108575.30979999999</v>
      </c>
    </row>
    <row r="118" spans="1:3" ht="15.75" x14ac:dyDescent="0.25">
      <c r="A118" s="25"/>
      <c r="B118" s="19" t="s">
        <v>141</v>
      </c>
      <c r="C118" s="33">
        <f>84910.848</f>
        <v>84910.847999999998</v>
      </c>
    </row>
    <row r="119" spans="1:3" ht="15.75" x14ac:dyDescent="0.25">
      <c r="A119" s="10"/>
      <c r="B119" s="34" t="s">
        <v>150</v>
      </c>
      <c r="C119" s="33">
        <f>C40+C53+C61+C70+C75+C79+C80+C81+C88+C117+C118</f>
        <v>565042.63280000002</v>
      </c>
    </row>
    <row r="120" spans="1:3" s="12" customFormat="1" ht="15.75" x14ac:dyDescent="0.25">
      <c r="A120" s="35"/>
      <c r="B120" s="36" t="s">
        <v>146</v>
      </c>
      <c r="C120" s="37">
        <v>478588.56</v>
      </c>
    </row>
    <row r="121" spans="1:3" s="18" customFormat="1" ht="15.75" x14ac:dyDescent="0.25">
      <c r="A121" s="35"/>
      <c r="B121" s="36" t="s">
        <v>147</v>
      </c>
      <c r="C121" s="37">
        <v>467491.05</v>
      </c>
    </row>
    <row r="122" spans="1:3" s="18" customFormat="1" ht="15.75" x14ac:dyDescent="0.25">
      <c r="A122" s="35"/>
      <c r="B122" s="36" t="s">
        <v>149</v>
      </c>
      <c r="C122" s="17">
        <f>C121-C119</f>
        <v>-97551.582800000033</v>
      </c>
    </row>
    <row r="123" spans="1:3" s="18" customFormat="1" ht="15.75" x14ac:dyDescent="0.25">
      <c r="A123" s="35"/>
      <c r="B123" s="36" t="s">
        <v>148</v>
      </c>
      <c r="C123" s="17">
        <f>C30+C122</f>
        <v>-121749.03280000003</v>
      </c>
    </row>
    <row r="124" spans="1:3" s="11" customFormat="1" ht="15.75" x14ac:dyDescent="0.25">
      <c r="A124" s="38"/>
      <c r="B124" s="12"/>
      <c r="C124" s="12"/>
    </row>
    <row r="125" spans="1:3" s="11" customFormat="1" ht="15.75" x14ac:dyDescent="0.25">
      <c r="A125" s="39"/>
    </row>
    <row r="126" spans="1:3" s="11" customFormat="1" ht="15.75" x14ac:dyDescent="0.25">
      <c r="A126" s="39"/>
    </row>
    <row r="127" spans="1:3" s="11" customFormat="1" ht="15.75" x14ac:dyDescent="0.25">
      <c r="A127" s="39"/>
    </row>
    <row r="128" spans="1:3" s="11" customFormat="1" ht="15.75" x14ac:dyDescent="0.25">
      <c r="A128" s="39"/>
    </row>
    <row r="129" spans="1:1" s="11" customFormat="1" ht="15.75" x14ac:dyDescent="0.25">
      <c r="A129" s="39"/>
    </row>
    <row r="130" spans="1:1" s="11" customFormat="1" ht="15.75" x14ac:dyDescent="0.25">
      <c r="A130" s="39"/>
    </row>
    <row r="131" spans="1:1" s="11" customFormat="1" ht="15.75" x14ac:dyDescent="0.25">
      <c r="A131" s="39"/>
    </row>
    <row r="132" spans="1:1" s="11" customFormat="1" ht="15.75" x14ac:dyDescent="0.25">
      <c r="A132" s="39"/>
    </row>
    <row r="133" spans="1:1" s="11" customFormat="1" ht="15.75" x14ac:dyDescent="0.25">
      <c r="A133" s="39"/>
    </row>
    <row r="134" spans="1:1" s="11" customFormat="1" ht="15.75" x14ac:dyDescent="0.25"/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2024-02-15T03:17:13Z</dcterms:created>
  <dcterms:modified xsi:type="dcterms:W3CDTF">2024-03-15T06:33:45Z</dcterms:modified>
</cp:coreProperties>
</file>