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ОТЧЕТ 2024\Отчет ЖЭК6 2024\Полевая\"/>
    </mc:Choice>
  </mc:AlternateContent>
  <bookViews>
    <workbookView xWindow="0" yWindow="0" windowWidth="2325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76" i="1" l="1"/>
  <c r="C101" i="1"/>
  <c r="C61" i="1"/>
  <c r="C53" i="1"/>
  <c r="C44" i="1"/>
  <c r="C34" i="1"/>
  <c r="C26" i="1"/>
  <c r="C12" i="1"/>
  <c r="C104" i="1" l="1"/>
  <c r="C107" i="1" s="1"/>
  <c r="C108" i="1" s="1"/>
</calcChain>
</file>

<file path=xl/sharedStrings.xml><?xml version="1.0" encoding="utf-8"?>
<sst xmlns="http://schemas.openxmlformats.org/spreadsheetml/2006/main" count="123" uniqueCount="115">
  <si>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</si>
  <si>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</si>
  <si>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</si>
  <si>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</si>
  <si>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Генеральная уборка лестничных клеток </t>
  </si>
  <si>
    <t>Мытье окон</t>
  </si>
  <si>
    <t>ИТОГО</t>
  </si>
  <si>
    <t>3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</si>
  <si>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</si>
  <si>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</si>
  <si>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</si>
  <si>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</si>
  <si>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снега и наледи (сбивание сосулей) </t>
  </si>
  <si>
    <t>6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</si>
  <si>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</si>
  <si>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</si>
  <si>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</si>
  <si>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</si>
  <si>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</si>
  <si>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территроии после кошения</t>
  </si>
  <si>
    <t>Сгребание травы после кошения</t>
  </si>
  <si>
    <t>7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</si>
  <si>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</si>
  <si>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</si>
  <si>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</si>
  <si>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</si>
  <si>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</si>
  <si>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</si>
  <si>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</si>
  <si>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8</t>
  </si>
  <si>
    <t>Кошение газонов</t>
  </si>
  <si>
    <t>9</t>
  </si>
  <si>
    <t>Очистка урн</t>
  </si>
  <si>
    <t>10</t>
  </si>
  <si>
    <t>Ремонт, регулировка, промывка, испытание, консервация, расконсервация системы отопления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</si>
  <si>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</si>
  <si>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</si>
  <si>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</si>
  <si>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</si>
  <si>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</si>
  <si>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11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</si>
  <si>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</si>
  <si>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</si>
  <si>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</si>
  <si>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</si>
  <si>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Ремонт продухов в цоколях здания</t>
  </si>
  <si>
    <t>Замена ламп освещения в местах общего пользования</t>
  </si>
  <si>
    <t xml:space="preserve">Замена ламп освещения внитриквартального </t>
  </si>
  <si>
    <t>Прочистка засоренных  вентканалов</t>
  </si>
  <si>
    <t xml:space="preserve">ИТОГО </t>
  </si>
  <si>
    <t>12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</si>
  <si>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</si>
  <si>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</si>
  <si>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вентиляции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</si>
  <si>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</si>
  <si>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</si>
  <si>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</si>
  <si>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 xml:space="preserve">Ершение канализационных выпусков </t>
  </si>
  <si>
    <t>13</t>
  </si>
  <si>
    <t>Аварийное обслуживание внутридомового инжен. сантехнич. и эл. технического оборудования</t>
  </si>
  <si>
    <t>14</t>
  </si>
  <si>
    <t>Диспетчерское обслуживание</t>
  </si>
  <si>
    <t>15</t>
  </si>
  <si>
    <t>Дератизация подвала</t>
  </si>
  <si>
    <t>16</t>
  </si>
  <si>
    <t>Дезинсекция подвала</t>
  </si>
  <si>
    <t>17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</si>
  <si>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</si>
  <si>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</si>
  <si>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</si>
  <si>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>Обслуживание общедомовых приборов учета электроэнергии</t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</si>
  <si>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</si>
  <si>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(тепло)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</si>
  <si>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</si>
  <si>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>Ремонт ИВБ</t>
  </si>
  <si>
    <t>18</t>
  </si>
  <si>
    <t xml:space="preserve"> Текущий ремонт (непредвиденные работы)</t>
  </si>
  <si>
    <t>Текущий ремонт электрооборудования</t>
  </si>
  <si>
    <t>замена энергосберегающего патрона СА 19 1п 1этаж</t>
  </si>
  <si>
    <t>Текущий ремонт систем ВиК</t>
  </si>
  <si>
    <t>устранение засора канализационного коллектора Ду 100 мм кв.6</t>
  </si>
  <si>
    <t>ершение участка канализации выпуска</t>
  </si>
  <si>
    <t>устранение засора канализационного стояка Ду 100 мм 1п</t>
  </si>
  <si>
    <t>Текущий ремонт систем конструктивных элементов</t>
  </si>
  <si>
    <t>установка фанеры вместо стекла (тамбурная дверь)</t>
  </si>
  <si>
    <t>установка пружины</t>
  </si>
  <si>
    <t>Дополнительная механизированная уборка территории от снега</t>
  </si>
  <si>
    <t>очистка козырьков входа от снега (2шт)</t>
  </si>
  <si>
    <t>Покраска контейнеров</t>
  </si>
  <si>
    <t>ремонт оконной рамы со снятием створки(оконные уголки)</t>
  </si>
  <si>
    <t>ремонт дверного полотна со снятием</t>
  </si>
  <si>
    <t>установка дверной скобы</t>
  </si>
  <si>
    <t>остекление дверного полотна</t>
  </si>
  <si>
    <t>окраска дверного полотна</t>
  </si>
  <si>
    <t>остекление входной двери</t>
  </si>
  <si>
    <t>установка трапа б/у</t>
  </si>
  <si>
    <t>ремонт контейнера с материалами</t>
  </si>
  <si>
    <t>установка проушины на подвальную дверь</t>
  </si>
  <si>
    <t>установка навесов на подвальную дверь</t>
  </si>
  <si>
    <t>установка замка на подвальную дверь</t>
  </si>
  <si>
    <t>19</t>
  </si>
  <si>
    <t>Содержание антенн и запирающих устройств</t>
  </si>
  <si>
    <t>20</t>
  </si>
  <si>
    <t>Управление многоквартирным домом</t>
  </si>
  <si>
    <t>Сумма затрат по дому в год</t>
  </si>
  <si>
    <t>по управлению и обслуживанию</t>
  </si>
  <si>
    <t>МКД по ул.Полевая 16</t>
  </si>
  <si>
    <t xml:space="preserve">Отчет за 2024г </t>
  </si>
  <si>
    <t>Результат на 01.01.2024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</si>
  <si>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</si>
  <si>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</si>
  <si>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</si>
  <si>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20234год "+" - экономия "-" - перерасход</t>
  </si>
  <si>
    <t>Ремонт теплосчетчика</t>
  </si>
  <si>
    <t>Поверка теплосчетчика после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</si>
</sst>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2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/>
    <xf numFmtId="16" fontId="4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vertical="top"/>
    </xf>
    <xf numFmtId="2" fontId="6" fillId="0" borderId="1" xfId="0" applyNumberFormat="1" applyFont="1" applyBorder="1"/>
    <xf numFmtId="0" fontId="6" fillId="0" borderId="0" xfId="0" applyFont="1"/>
    <xf numFmtId="49" fontId="4" fillId="0" borderId="4" xfId="0" applyNumberFormat="1" applyFont="1" applyBorder="1" applyAlignment="1"/>
    <xf numFmtId="0" fontId="3" fillId="0" borderId="1" xfId="0" applyFont="1" applyBorder="1" applyAlignment="1">
      <alignment vertical="top"/>
    </xf>
    <xf numFmtId="49" fontId="4" fillId="0" borderId="2" xfId="0" applyNumberFormat="1" applyFont="1" applyBorder="1" applyAlignment="1"/>
    <xf numFmtId="0" fontId="3" fillId="0" borderId="3" xfId="0" applyFont="1" applyBorder="1" applyAlignment="1">
      <alignment vertical="top" wrapText="1"/>
    </xf>
    <xf numFmtId="49" fontId="4" fillId="0" borderId="5" xfId="0" applyNumberFormat="1" applyFont="1" applyBorder="1" applyAlignment="1"/>
    <xf numFmtId="0" fontId="3" fillId="0" borderId="6" xfId="0" applyFont="1" applyBorder="1" applyAlignment="1">
      <alignment vertical="top"/>
    </xf>
    <xf numFmtId="49" fontId="4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4" fillId="0" borderId="9" xfId="0" applyNumberFormat="1" applyFont="1" applyBorder="1" applyAlignment="1"/>
    <xf numFmtId="49" fontId="4" fillId="0" borderId="10" xfId="0" applyNumberFormat="1" applyFont="1" applyBorder="1" applyAlignment="1">
      <alignment horizontal="center"/>
    </xf>
    <xf numFmtId="0" fontId="4" fillId="0" borderId="8" xfId="0" applyFont="1" applyBorder="1" applyAlignment="1">
      <alignment vertical="top"/>
    </xf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vertical="top"/>
    </xf>
    <xf numFmtId="49" fontId="4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vertical="top" wrapText="1"/>
    </xf>
    <xf numFmtId="49" fontId="4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49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vertical="top"/>
    </xf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vertical="top"/>
    </xf>
    <xf numFmtId="49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49" fontId="4" fillId="0" borderId="9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2" fontId="7" fillId="0" borderId="1" xfId="0" applyNumberFormat="1" applyFont="1" applyBorder="1"/>
    <xf numFmtId="0" fontId="4" fillId="0" borderId="8" xfId="0" applyFont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2" fontId="4" fillId="0" borderId="1" xfId="1" applyNumberFormat="1" applyFont="1" applyFill="1" applyBorder="1" applyAlignment="1"/>
    <xf numFmtId="0" fontId="3" fillId="0" borderId="0" xfId="0" applyFont="1" applyFill="1" applyAlignment="1">
      <alignment wrapText="1"/>
    </xf>
    <xf numFmtId="0" fontId="3" fillId="0" borderId="1" xfId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topLeftCell="A88" workbookViewId="0">
      <selection activeCell="C107" sqref="C107:C108"/>
    </sheetView>
  </sheetViews>
  <sheetFormatPr defaultColWidth="9.140625" defaultRowHeight="15.75" x14ac:dyDescent="0.25"/>
  <cols>
    <col min="1" max="1" width="5.5703125" style="12" customWidth="1"/>
    <col min="2" max="2" width="73.42578125" style="46" customWidth="1"/>
    <col min="3" max="3" width="12.85546875" style="12" customWidth="1"/>
    <col min="4" max="202" width="9.140625" style="12" customWidth="1"/>
    <col min="203" max="203" width="5.5703125" style="12" customWidth="1"/>
    <col min="204" max="204" width="40" style="12" customWidth="1"/>
    <col min="205" max="205" width="9.28515625" style="12" customWidth="1"/>
    <col min="206" max="207" width="9.140625" style="12" customWidth="1"/>
    <col min="208" max="208" width="6.85546875" style="12" customWidth="1"/>
    <col min="209" max="209" width="9.140625" style="12" customWidth="1"/>
    <col min="210" max="210" width="12.5703125" style="12" customWidth="1"/>
    <col min="211" max="217" width="9.140625" style="12" customWidth="1"/>
    <col min="218" max="218" width="10" style="12" customWidth="1"/>
    <col min="219" max="221" width="9.140625" style="12" customWidth="1"/>
    <col min="222" max="222" width="10.28515625" style="12" customWidth="1"/>
    <col min="223" max="225" width="9.140625" style="12" customWidth="1"/>
    <col min="226" max="226" width="12.5703125" style="12" customWidth="1"/>
    <col min="227" max="229" width="9.140625" style="12" customWidth="1"/>
    <col min="230" max="230" width="10" style="12" customWidth="1"/>
    <col min="231" max="233" width="9.140625" style="12" customWidth="1"/>
    <col min="234" max="234" width="13.85546875" style="12" customWidth="1"/>
    <col min="235" max="237" width="9.140625" style="12" customWidth="1"/>
    <col min="238" max="238" width="11.85546875" style="12" customWidth="1"/>
    <col min="239" max="241" width="9.140625" style="12" customWidth="1"/>
    <col min="242" max="242" width="10.28515625" style="12" customWidth="1"/>
    <col min="243" max="249" width="9.140625" style="12" customWidth="1"/>
    <col min="250" max="250" width="10" style="12" customWidth="1"/>
    <col min="251" max="16384" width="9.140625" style="12"/>
  </cols>
  <sheetData>
    <row r="1" spans="1:3" s="2" customFormat="1" x14ac:dyDescent="0.25">
      <c r="A1" s="57" t="s">
        <v>107</v>
      </c>
      <c r="B1" s="57"/>
      <c r="C1" s="1"/>
    </row>
    <row r="2" spans="1:3" s="2" customFormat="1" ht="12.75" customHeight="1" x14ac:dyDescent="0.25">
      <c r="A2" s="57" t="s">
        <v>105</v>
      </c>
      <c r="B2" s="57"/>
      <c r="C2" s="1"/>
    </row>
    <row r="3" spans="1:3" s="2" customFormat="1" x14ac:dyDescent="0.25">
      <c r="A3" s="57" t="s">
        <v>106</v>
      </c>
      <c r="B3" s="57"/>
      <c r="C3" s="1"/>
    </row>
    <row r="4" spans="1:3" s="2" customFormat="1" x14ac:dyDescent="0.25">
      <c r="A4" s="3"/>
      <c r="B4" s="3"/>
      <c r="C4" s="1"/>
    </row>
    <row r="5" spans="1:3" s="7" customFormat="1" x14ac:dyDescent="0.25">
      <c r="A5" s="4"/>
      <c r="B5" s="5" t="s">
        <v>108</v>
      </c>
      <c r="C5" s="6">
        <v>-19750.713277777773</v>
      </c>
    </row>
    <row r="6" spans="1:3" x14ac:dyDescent="0.25">
      <c r="A6" s="9"/>
      <c r="B6" s="10" t="s">
        <v>0</v>
      </c>
      <c r="C6" s="11">
        <v>2543.1839999999993</v>
      </c>
    </row>
    <row r="7" spans="1:3" x14ac:dyDescent="0.25">
      <c r="A7" s="13"/>
      <c r="B7" s="14" t="s">
        <v>1</v>
      </c>
      <c r="C7" s="11">
        <v>0</v>
      </c>
    </row>
    <row r="8" spans="1:3" x14ac:dyDescent="0.25">
      <c r="A8" s="13"/>
      <c r="B8" s="14" t="s">
        <v>2</v>
      </c>
      <c r="C8" s="11">
        <v>5992.56</v>
      </c>
    </row>
    <row r="9" spans="1:3" x14ac:dyDescent="0.25">
      <c r="A9" s="13"/>
      <c r="B9" s="14" t="s">
        <v>3</v>
      </c>
      <c r="C9" s="11">
        <v>0</v>
      </c>
    </row>
    <row r="10" spans="1:3" x14ac:dyDescent="0.25">
      <c r="A10" s="15"/>
      <c r="B10" s="16" t="s">
        <v>4</v>
      </c>
      <c r="C10" s="11">
        <v>0</v>
      </c>
    </row>
    <row r="11" spans="1:3" x14ac:dyDescent="0.25">
      <c r="A11" s="13"/>
      <c r="B11" s="14" t="s">
        <v>5</v>
      </c>
      <c r="C11" s="11">
        <v>0</v>
      </c>
    </row>
    <row r="12" spans="1:3" ht="16.5" thickBot="1" x14ac:dyDescent="0.3">
      <c r="A12" s="17"/>
      <c r="B12" s="18" t="s">
        <v>6</v>
      </c>
      <c r="C12" s="47">
        <f>SUM(C6:C11)</f>
        <v>8535.7439999999988</v>
      </c>
    </row>
    <row r="13" spans="1:3" ht="16.5" thickBot="1" x14ac:dyDescent="0.3">
      <c r="A13" s="19" t="s">
        <v>7</v>
      </c>
      <c r="B13" s="20" t="s">
        <v>8</v>
      </c>
      <c r="C13" s="11"/>
    </row>
    <row r="14" spans="1:3" x14ac:dyDescent="0.25">
      <c r="A14" s="15"/>
      <c r="B14" s="16" t="s">
        <v>9</v>
      </c>
      <c r="C14" s="11">
        <v>0</v>
      </c>
    </row>
    <row r="15" spans="1:3" x14ac:dyDescent="0.25">
      <c r="A15" s="13"/>
      <c r="B15" s="21" t="s">
        <v>10</v>
      </c>
      <c r="C15" s="11">
        <v>0</v>
      </c>
    </row>
    <row r="16" spans="1:3" x14ac:dyDescent="0.25">
      <c r="A16" s="17"/>
      <c r="B16" s="22" t="s">
        <v>11</v>
      </c>
      <c r="C16" s="11">
        <v>0</v>
      </c>
    </row>
    <row r="17" spans="1:3" x14ac:dyDescent="0.25">
      <c r="A17" s="17"/>
      <c r="B17" s="18" t="s">
        <v>12</v>
      </c>
      <c r="C17" s="11">
        <v>0</v>
      </c>
    </row>
    <row r="18" spans="1:3" ht="16.5" thickBot="1" x14ac:dyDescent="0.3">
      <c r="A18" s="23"/>
      <c r="B18" s="18" t="s">
        <v>6</v>
      </c>
      <c r="C18" s="47">
        <v>0</v>
      </c>
    </row>
    <row r="19" spans="1:3" ht="16.5" thickBot="1" x14ac:dyDescent="0.3">
      <c r="A19" s="24" t="s">
        <v>13</v>
      </c>
      <c r="B19" s="25" t="s">
        <v>14</v>
      </c>
      <c r="C19" s="11"/>
    </row>
    <row r="20" spans="1:3" ht="31.5" x14ac:dyDescent="0.25">
      <c r="A20" s="15"/>
      <c r="B20" s="16" t="s">
        <v>15</v>
      </c>
      <c r="C20" s="11">
        <v>824.35200000000009</v>
      </c>
    </row>
    <row r="21" spans="1:3" x14ac:dyDescent="0.25">
      <c r="A21" s="13"/>
      <c r="B21" s="21" t="s">
        <v>16</v>
      </c>
      <c r="C21" s="11">
        <v>6014.4</v>
      </c>
    </row>
    <row r="22" spans="1:3" x14ac:dyDescent="0.25">
      <c r="A22" s="13"/>
      <c r="B22" s="21" t="s">
        <v>17</v>
      </c>
      <c r="C22" s="11">
        <v>1653.3719999999998</v>
      </c>
    </row>
    <row r="23" spans="1:3" x14ac:dyDescent="0.25">
      <c r="A23" s="13"/>
      <c r="B23" s="14" t="s">
        <v>18</v>
      </c>
      <c r="C23" s="11">
        <v>471.12099999999998</v>
      </c>
    </row>
    <row r="24" spans="1:3" x14ac:dyDescent="0.25">
      <c r="A24" s="17"/>
      <c r="B24" s="18" t="s">
        <v>19</v>
      </c>
      <c r="C24" s="11">
        <v>418.62400000000002</v>
      </c>
    </row>
    <row r="25" spans="1:3" x14ac:dyDescent="0.25">
      <c r="A25" s="17"/>
      <c r="B25" s="18" t="s">
        <v>20</v>
      </c>
      <c r="C25" s="11">
        <v>1971.2</v>
      </c>
    </row>
    <row r="26" spans="1:3" ht="16.5" thickBot="1" x14ac:dyDescent="0.3">
      <c r="A26" s="17"/>
      <c r="B26" s="18" t="s">
        <v>6</v>
      </c>
      <c r="C26" s="47">
        <f>SUM(C20:C25)</f>
        <v>11353.069</v>
      </c>
    </row>
    <row r="27" spans="1:3" ht="16.5" thickBot="1" x14ac:dyDescent="0.3">
      <c r="A27" s="24" t="s">
        <v>21</v>
      </c>
      <c r="B27" s="25" t="s">
        <v>22</v>
      </c>
      <c r="C27" s="11"/>
    </row>
    <row r="28" spans="1:3" x14ac:dyDescent="0.25">
      <c r="A28" s="26"/>
      <c r="B28" s="10" t="s">
        <v>23</v>
      </c>
      <c r="C28" s="11">
        <v>471.12099999999998</v>
      </c>
    </row>
    <row r="29" spans="1:3" ht="31.5" x14ac:dyDescent="0.25">
      <c r="A29" s="27"/>
      <c r="B29" s="21" t="s">
        <v>24</v>
      </c>
      <c r="C29" s="11">
        <v>5106.7719999999999</v>
      </c>
    </row>
    <row r="30" spans="1:3" ht="31.5" x14ac:dyDescent="0.25">
      <c r="A30" s="27"/>
      <c r="B30" s="21" t="s">
        <v>25</v>
      </c>
      <c r="C30" s="11">
        <v>1638.732</v>
      </c>
    </row>
    <row r="31" spans="1:3" ht="31.5" x14ac:dyDescent="0.25">
      <c r="A31" s="27"/>
      <c r="B31" s="21" t="s">
        <v>26</v>
      </c>
      <c r="C31" s="11">
        <v>0</v>
      </c>
    </row>
    <row r="32" spans="1:3" ht="31.5" x14ac:dyDescent="0.25">
      <c r="A32" s="27"/>
      <c r="B32" s="21" t="s">
        <v>27</v>
      </c>
      <c r="C32" s="11">
        <v>162</v>
      </c>
    </row>
    <row r="33" spans="1:3" ht="31.5" x14ac:dyDescent="0.25">
      <c r="A33" s="27"/>
      <c r="B33" s="21" t="s">
        <v>28</v>
      </c>
      <c r="C33" s="11">
        <v>8671.86</v>
      </c>
    </row>
    <row r="34" spans="1:3" ht="16.5" thickBot="1" x14ac:dyDescent="0.3">
      <c r="A34" s="28"/>
      <c r="B34" s="22" t="s">
        <v>6</v>
      </c>
      <c r="C34" s="47">
        <f>SUM(C28:C33)</f>
        <v>16050.485000000001</v>
      </c>
    </row>
    <row r="35" spans="1:3" ht="16.5" thickBot="1" x14ac:dyDescent="0.3">
      <c r="A35" s="24" t="s">
        <v>29</v>
      </c>
      <c r="B35" s="29" t="s">
        <v>30</v>
      </c>
      <c r="C35" s="47">
        <v>6484.8</v>
      </c>
    </row>
    <row r="36" spans="1:3" ht="16.5" thickBot="1" x14ac:dyDescent="0.3">
      <c r="A36" s="24" t="s">
        <v>31</v>
      </c>
      <c r="B36" s="29" t="s">
        <v>32</v>
      </c>
      <c r="C36" s="47">
        <v>247.14000000000004</v>
      </c>
    </row>
    <row r="37" spans="1:3" ht="32.25" thickBot="1" x14ac:dyDescent="0.3">
      <c r="A37" s="24" t="s">
        <v>33</v>
      </c>
      <c r="B37" s="48" t="s">
        <v>34</v>
      </c>
      <c r="C37" s="11"/>
    </row>
    <row r="38" spans="1:3" ht="31.5" x14ac:dyDescent="0.25">
      <c r="A38" s="30"/>
      <c r="B38" s="31" t="s">
        <v>34</v>
      </c>
      <c r="C38" s="11">
        <v>0</v>
      </c>
    </row>
    <row r="39" spans="1:3" x14ac:dyDescent="0.25">
      <c r="A39" s="27"/>
      <c r="B39" s="10" t="s">
        <v>35</v>
      </c>
      <c r="C39" s="11">
        <v>5343.56</v>
      </c>
    </row>
    <row r="40" spans="1:3" x14ac:dyDescent="0.25">
      <c r="A40" s="27"/>
      <c r="B40" s="14" t="s">
        <v>36</v>
      </c>
      <c r="C40" s="11">
        <v>5067.3999999999996</v>
      </c>
    </row>
    <row r="41" spans="1:3" x14ac:dyDescent="0.25">
      <c r="A41" s="27"/>
      <c r="B41" s="14" t="s">
        <v>37</v>
      </c>
      <c r="C41" s="11">
        <v>2683.2000000000003</v>
      </c>
    </row>
    <row r="42" spans="1:3" x14ac:dyDescent="0.25">
      <c r="A42" s="27"/>
      <c r="B42" s="14" t="s">
        <v>38</v>
      </c>
      <c r="C42" s="11">
        <v>187.2</v>
      </c>
    </row>
    <row r="43" spans="1:3" x14ac:dyDescent="0.25">
      <c r="A43" s="27"/>
      <c r="B43" s="14" t="s">
        <v>39</v>
      </c>
      <c r="C43" s="11">
        <v>736.56</v>
      </c>
    </row>
    <row r="44" spans="1:3" ht="16.5" thickBot="1" x14ac:dyDescent="0.3">
      <c r="A44" s="28"/>
      <c r="B44" s="18" t="s">
        <v>6</v>
      </c>
      <c r="C44" s="47">
        <f>SUM(C39:C43)</f>
        <v>14017.92</v>
      </c>
    </row>
    <row r="45" spans="1:3" ht="16.5" thickBot="1" x14ac:dyDescent="0.3">
      <c r="A45" s="24" t="s">
        <v>40</v>
      </c>
      <c r="B45" s="25" t="s">
        <v>41</v>
      </c>
      <c r="C45" s="11"/>
    </row>
    <row r="46" spans="1:3" x14ac:dyDescent="0.25">
      <c r="A46" s="27"/>
      <c r="B46" s="14" t="s">
        <v>42</v>
      </c>
      <c r="C46" s="11">
        <v>0</v>
      </c>
    </row>
    <row r="47" spans="1:3" x14ac:dyDescent="0.25">
      <c r="A47" s="28"/>
      <c r="B47" s="10" t="s">
        <v>43</v>
      </c>
      <c r="C47" s="11">
        <v>0</v>
      </c>
    </row>
    <row r="48" spans="1:3" ht="31.5" x14ac:dyDescent="0.25">
      <c r="A48" s="28"/>
      <c r="B48" s="21" t="s">
        <v>44</v>
      </c>
      <c r="C48" s="11">
        <v>0</v>
      </c>
    </row>
    <row r="49" spans="1:3" x14ac:dyDescent="0.25">
      <c r="A49" s="28"/>
      <c r="B49" s="14" t="s">
        <v>45</v>
      </c>
      <c r="C49" s="11">
        <v>0</v>
      </c>
    </row>
    <row r="50" spans="1:3" x14ac:dyDescent="0.25">
      <c r="A50" s="28"/>
      <c r="B50" s="18" t="s">
        <v>46</v>
      </c>
      <c r="C50" s="11">
        <v>157.88</v>
      </c>
    </row>
    <row r="51" spans="1:3" x14ac:dyDescent="0.25">
      <c r="A51" s="28"/>
      <c r="B51" s="18" t="s">
        <v>47</v>
      </c>
      <c r="C51" s="11">
        <v>0</v>
      </c>
    </row>
    <row r="52" spans="1:3" x14ac:dyDescent="0.25">
      <c r="A52" s="28"/>
      <c r="B52" s="18" t="s">
        <v>48</v>
      </c>
      <c r="C52" s="11">
        <v>0</v>
      </c>
    </row>
    <row r="53" spans="1:3" ht="16.5" thickBot="1" x14ac:dyDescent="0.3">
      <c r="A53" s="32"/>
      <c r="B53" s="33" t="s">
        <v>49</v>
      </c>
      <c r="C53" s="47">
        <f>SUM(C46:C52)</f>
        <v>157.88</v>
      </c>
    </row>
    <row r="54" spans="1:3" ht="16.5" thickBot="1" x14ac:dyDescent="0.3">
      <c r="A54" s="24" t="s">
        <v>50</v>
      </c>
      <c r="B54" s="25" t="s">
        <v>51</v>
      </c>
      <c r="C54" s="11"/>
    </row>
    <row r="55" spans="1:3" ht="31.5" x14ac:dyDescent="0.25">
      <c r="A55" s="26"/>
      <c r="B55" s="16" t="s">
        <v>52</v>
      </c>
      <c r="C55" s="11">
        <v>1963.6639999999998</v>
      </c>
    </row>
    <row r="56" spans="1:3" ht="31.5" x14ac:dyDescent="0.25">
      <c r="A56" s="26"/>
      <c r="B56" s="16" t="s">
        <v>53</v>
      </c>
      <c r="C56" s="11">
        <v>0</v>
      </c>
    </row>
    <row r="57" spans="1:3" ht="31.5" x14ac:dyDescent="0.25">
      <c r="A57" s="27"/>
      <c r="B57" s="21" t="s">
        <v>54</v>
      </c>
      <c r="C57" s="11">
        <v>3927.3279999999995</v>
      </c>
    </row>
    <row r="58" spans="1:3" ht="31.5" x14ac:dyDescent="0.25">
      <c r="A58" s="27"/>
      <c r="B58" s="21" t="s">
        <v>55</v>
      </c>
      <c r="C58" s="11">
        <v>2945.4959999999996</v>
      </c>
    </row>
    <row r="59" spans="1:3" ht="31.5" x14ac:dyDescent="0.25">
      <c r="A59" s="27"/>
      <c r="B59" s="21" t="s">
        <v>56</v>
      </c>
      <c r="C59" s="11">
        <v>2486.252</v>
      </c>
    </row>
    <row r="60" spans="1:3" x14ac:dyDescent="0.25">
      <c r="A60" s="28"/>
      <c r="B60" s="22" t="s">
        <v>57</v>
      </c>
      <c r="C60" s="11">
        <v>0</v>
      </c>
    </row>
    <row r="61" spans="1:3" ht="16.5" thickBot="1" x14ac:dyDescent="0.3">
      <c r="A61" s="28"/>
      <c r="B61" s="18" t="s">
        <v>49</v>
      </c>
      <c r="C61" s="47">
        <f>SUM(C55:C60)</f>
        <v>11322.74</v>
      </c>
    </row>
    <row r="62" spans="1:3" ht="32.25" thickBot="1" x14ac:dyDescent="0.3">
      <c r="A62" s="24" t="s">
        <v>58</v>
      </c>
      <c r="B62" s="34" t="s">
        <v>59</v>
      </c>
      <c r="C62" s="47">
        <v>4940.8319999999994</v>
      </c>
    </row>
    <row r="63" spans="1:3" ht="16.5" thickBot="1" x14ac:dyDescent="0.3">
      <c r="A63" s="35" t="s">
        <v>60</v>
      </c>
      <c r="B63" s="36" t="s">
        <v>61</v>
      </c>
      <c r="C63" s="47">
        <v>1377.7319999999993</v>
      </c>
    </row>
    <row r="64" spans="1:3" ht="16.5" thickBot="1" x14ac:dyDescent="0.3">
      <c r="A64" s="24" t="s">
        <v>62</v>
      </c>
      <c r="B64" s="29" t="s">
        <v>63</v>
      </c>
      <c r="C64" s="47">
        <v>0</v>
      </c>
    </row>
    <row r="65" spans="1:3" ht="16.5" thickBot="1" x14ac:dyDescent="0.3">
      <c r="A65" s="37" t="s">
        <v>64</v>
      </c>
      <c r="B65" s="38" t="s">
        <v>65</v>
      </c>
      <c r="C65" s="47">
        <v>0</v>
      </c>
    </row>
    <row r="66" spans="1:3" ht="16.5" thickBot="1" x14ac:dyDescent="0.3">
      <c r="A66" s="24" t="s">
        <v>66</v>
      </c>
      <c r="B66" s="25" t="s">
        <v>67</v>
      </c>
      <c r="C66" s="11"/>
    </row>
    <row r="67" spans="1:3" x14ac:dyDescent="0.25">
      <c r="A67" s="26"/>
      <c r="B67" s="10" t="s">
        <v>68</v>
      </c>
      <c r="C67" s="11">
        <v>5470.44</v>
      </c>
    </row>
    <row r="68" spans="1:3" x14ac:dyDescent="0.25">
      <c r="A68" s="13"/>
      <c r="B68" s="14" t="s">
        <v>69</v>
      </c>
      <c r="C68" s="11">
        <v>0</v>
      </c>
    </row>
    <row r="69" spans="1:3" x14ac:dyDescent="0.25">
      <c r="A69" s="13"/>
      <c r="B69" s="14" t="s">
        <v>70</v>
      </c>
      <c r="C69" s="11">
        <v>0</v>
      </c>
    </row>
    <row r="70" spans="1:3" ht="31.5" x14ac:dyDescent="0.25">
      <c r="A70" s="13"/>
      <c r="B70" s="21" t="s">
        <v>71</v>
      </c>
      <c r="C70" s="11">
        <v>0</v>
      </c>
    </row>
    <row r="71" spans="1:3" ht="31.5" x14ac:dyDescent="0.25">
      <c r="A71" s="13"/>
      <c r="B71" s="21" t="s">
        <v>72</v>
      </c>
      <c r="C71" s="11">
        <v>4013.3999999999992</v>
      </c>
    </row>
    <row r="72" spans="1:3" ht="31.5" x14ac:dyDescent="0.25">
      <c r="A72" s="17"/>
      <c r="B72" s="22" t="s">
        <v>73</v>
      </c>
      <c r="C72" s="11">
        <v>4013.3999999999992</v>
      </c>
    </row>
    <row r="73" spans="1:3" x14ac:dyDescent="0.25">
      <c r="A73" s="17"/>
      <c r="B73" s="22" t="s">
        <v>74</v>
      </c>
      <c r="C73" s="11">
        <v>4200</v>
      </c>
    </row>
    <row r="74" spans="1:3" x14ac:dyDescent="0.25">
      <c r="A74" s="17"/>
      <c r="B74" s="22" t="s">
        <v>113</v>
      </c>
      <c r="C74" s="11">
        <v>10943.86</v>
      </c>
    </row>
    <row r="75" spans="1:3" x14ac:dyDescent="0.25">
      <c r="A75" s="17"/>
      <c r="B75" s="22" t="s">
        <v>114</v>
      </c>
      <c r="C75" s="11">
        <v>17564.400000000001</v>
      </c>
    </row>
    <row r="76" spans="1:3" ht="16.5" thickBot="1" x14ac:dyDescent="0.3">
      <c r="A76" s="17"/>
      <c r="B76" s="18" t="s">
        <v>49</v>
      </c>
      <c r="C76" s="47">
        <f>SUM(C67:C75)</f>
        <v>46205.5</v>
      </c>
    </row>
    <row r="77" spans="1:3" ht="16.5" thickBot="1" x14ac:dyDescent="0.3">
      <c r="A77" s="39" t="s">
        <v>75</v>
      </c>
      <c r="B77" s="40" t="s">
        <v>76</v>
      </c>
      <c r="C77" s="11"/>
    </row>
    <row r="78" spans="1:3" x14ac:dyDescent="0.25">
      <c r="A78" s="30"/>
      <c r="B78" s="41" t="s">
        <v>77</v>
      </c>
      <c r="C78" s="11"/>
    </row>
    <row r="79" spans="1:3" x14ac:dyDescent="0.25">
      <c r="A79" s="26"/>
      <c r="B79" s="10" t="s">
        <v>78</v>
      </c>
      <c r="C79" s="11">
        <v>402.16</v>
      </c>
    </row>
    <row r="80" spans="1:3" x14ac:dyDescent="0.25">
      <c r="A80" s="27"/>
      <c r="B80" s="14" t="s">
        <v>79</v>
      </c>
      <c r="C80" s="11">
        <v>0</v>
      </c>
    </row>
    <row r="81" spans="1:3" x14ac:dyDescent="0.25">
      <c r="A81" s="27"/>
      <c r="B81" s="21" t="s">
        <v>80</v>
      </c>
      <c r="C81" s="11">
        <v>0</v>
      </c>
    </row>
    <row r="82" spans="1:3" x14ac:dyDescent="0.25">
      <c r="A82" s="27"/>
      <c r="B82" s="14" t="s">
        <v>81</v>
      </c>
      <c r="C82" s="11">
        <v>1316.91</v>
      </c>
    </row>
    <row r="83" spans="1:3" x14ac:dyDescent="0.25">
      <c r="A83" s="27"/>
      <c r="B83" s="14" t="s">
        <v>82</v>
      </c>
      <c r="C83" s="11">
        <v>0</v>
      </c>
    </row>
    <row r="84" spans="1:3" x14ac:dyDescent="0.25">
      <c r="A84" s="27"/>
      <c r="B84" s="14" t="s">
        <v>83</v>
      </c>
      <c r="C84" s="11">
        <v>0</v>
      </c>
    </row>
    <row r="85" spans="1:3" x14ac:dyDescent="0.25">
      <c r="A85" s="28"/>
      <c r="B85" s="18" t="s">
        <v>84</v>
      </c>
      <c r="C85" s="11">
        <v>270.58879999999999</v>
      </c>
    </row>
    <row r="86" spans="1:3" x14ac:dyDescent="0.25">
      <c r="A86" s="28"/>
      <c r="B86" s="18" t="s">
        <v>85</v>
      </c>
      <c r="C86" s="11">
        <v>397.79</v>
      </c>
    </row>
    <row r="87" spans="1:3" x14ac:dyDescent="0.25">
      <c r="A87" s="28"/>
      <c r="B87" s="22" t="s">
        <v>86</v>
      </c>
      <c r="C87" s="11">
        <v>300</v>
      </c>
    </row>
    <row r="88" spans="1:3" x14ac:dyDescent="0.25">
      <c r="A88" s="42"/>
      <c r="B88" s="22" t="s">
        <v>87</v>
      </c>
      <c r="C88" s="11">
        <v>361.9</v>
      </c>
    </row>
    <row r="89" spans="1:3" x14ac:dyDescent="0.25">
      <c r="A89" s="28"/>
      <c r="B89" s="18" t="s">
        <v>88</v>
      </c>
      <c r="C89" s="11">
        <v>1060.5</v>
      </c>
    </row>
    <row r="90" spans="1:3" x14ac:dyDescent="0.25">
      <c r="A90" s="28"/>
      <c r="B90" s="22" t="s">
        <v>89</v>
      </c>
      <c r="C90" s="11">
        <v>667.54</v>
      </c>
    </row>
    <row r="91" spans="1:3" x14ac:dyDescent="0.25">
      <c r="A91" s="28"/>
      <c r="B91" s="22" t="s">
        <v>90</v>
      </c>
      <c r="C91" s="11">
        <v>516.48</v>
      </c>
    </row>
    <row r="92" spans="1:3" x14ac:dyDescent="0.25">
      <c r="A92" s="28"/>
      <c r="B92" s="22" t="s">
        <v>91</v>
      </c>
      <c r="C92" s="11">
        <v>339.96</v>
      </c>
    </row>
    <row r="93" spans="1:3" x14ac:dyDescent="0.25">
      <c r="A93" s="28"/>
      <c r="B93" s="22" t="s">
        <v>92</v>
      </c>
      <c r="C93" s="11">
        <v>355.14780000000002</v>
      </c>
    </row>
    <row r="94" spans="1:3" x14ac:dyDescent="0.25">
      <c r="A94" s="28"/>
      <c r="B94" s="18" t="s">
        <v>93</v>
      </c>
      <c r="C94" s="11">
        <v>1059.52</v>
      </c>
    </row>
    <row r="95" spans="1:3" x14ac:dyDescent="0.25">
      <c r="A95" s="28"/>
      <c r="B95" s="18" t="s">
        <v>94</v>
      </c>
      <c r="C95" s="11">
        <v>169.11800000000002</v>
      </c>
    </row>
    <row r="96" spans="1:3" x14ac:dyDescent="0.25">
      <c r="A96" s="28"/>
      <c r="B96" s="18" t="s">
        <v>95</v>
      </c>
      <c r="C96" s="11">
        <v>1148.78</v>
      </c>
    </row>
    <row r="97" spans="1:3" x14ac:dyDescent="0.25">
      <c r="A97" s="42"/>
      <c r="B97" s="43" t="s">
        <v>96</v>
      </c>
      <c r="C97" s="11">
        <v>750</v>
      </c>
    </row>
    <row r="98" spans="1:3" x14ac:dyDescent="0.25">
      <c r="A98" s="28"/>
      <c r="B98" s="22" t="s">
        <v>97</v>
      </c>
      <c r="C98" s="11">
        <v>527.79999999999995</v>
      </c>
    </row>
    <row r="99" spans="1:3" x14ac:dyDescent="0.25">
      <c r="A99" s="28"/>
      <c r="B99" s="22" t="s">
        <v>98</v>
      </c>
      <c r="C99" s="11">
        <v>246.48</v>
      </c>
    </row>
    <row r="100" spans="1:3" x14ac:dyDescent="0.25">
      <c r="A100" s="28"/>
      <c r="B100" s="22" t="s">
        <v>99</v>
      </c>
      <c r="C100" s="11">
        <v>388.99</v>
      </c>
    </row>
    <row r="101" spans="1:3" ht="16.5" thickBot="1" x14ac:dyDescent="0.3">
      <c r="A101" s="32"/>
      <c r="B101" s="33" t="s">
        <v>49</v>
      </c>
      <c r="C101" s="47">
        <f>SUM(C79:C100)</f>
        <v>10279.6646</v>
      </c>
    </row>
    <row r="102" spans="1:3" ht="16.5" thickBot="1" x14ac:dyDescent="0.3">
      <c r="A102" s="19" t="s">
        <v>100</v>
      </c>
      <c r="B102" s="44" t="s">
        <v>101</v>
      </c>
      <c r="C102" s="47">
        <v>0</v>
      </c>
    </row>
    <row r="103" spans="1:3" ht="16.5" thickBot="1" x14ac:dyDescent="0.3">
      <c r="A103" s="24" t="s">
        <v>102</v>
      </c>
      <c r="B103" s="38" t="s">
        <v>103</v>
      </c>
      <c r="C103" s="47">
        <v>23706.492000000002</v>
      </c>
    </row>
    <row r="104" spans="1:3" x14ac:dyDescent="0.25">
      <c r="A104" s="13"/>
      <c r="B104" s="45" t="s">
        <v>104</v>
      </c>
      <c r="C104" s="47">
        <f>C12+C18+C26+C34+C35+C36+C44+C53+C61+C62+C63+C76+C101+C103</f>
        <v>154679.99859999999</v>
      </c>
    </row>
    <row r="105" spans="1:3" s="52" customFormat="1" x14ac:dyDescent="0.25">
      <c r="A105" s="49"/>
      <c r="B105" s="50" t="s">
        <v>109</v>
      </c>
      <c r="C105" s="51">
        <v>132594.84</v>
      </c>
    </row>
    <row r="106" spans="1:3" s="7" customFormat="1" x14ac:dyDescent="0.25">
      <c r="A106" s="49"/>
      <c r="B106" s="50" t="s">
        <v>110</v>
      </c>
      <c r="C106" s="51">
        <v>127785.9</v>
      </c>
    </row>
    <row r="107" spans="1:3" s="7" customFormat="1" x14ac:dyDescent="0.25">
      <c r="A107" s="53"/>
      <c r="B107" s="50" t="s">
        <v>112</v>
      </c>
      <c r="C107" s="54">
        <f>C106-C104</f>
        <v>-26894.098599999998</v>
      </c>
    </row>
    <row r="108" spans="1:3" s="7" customFormat="1" x14ac:dyDescent="0.25">
      <c r="A108" s="53"/>
      <c r="B108" s="50" t="s">
        <v>111</v>
      </c>
      <c r="C108" s="54">
        <f>C107+C5</f>
        <v>-46644.811877777771</v>
      </c>
    </row>
    <row r="109" spans="1:3" s="2" customFormat="1" x14ac:dyDescent="0.25">
      <c r="A109" s="55"/>
      <c r="C109" s="1"/>
    </row>
    <row r="110" spans="1:3" s="2" customFormat="1" x14ac:dyDescent="0.25">
      <c r="A110" s="55"/>
      <c r="C110" s="1"/>
    </row>
    <row r="111" spans="1:3" s="2" customFormat="1" x14ac:dyDescent="0.25">
      <c r="A111" s="55"/>
      <c r="C111" s="1"/>
    </row>
    <row r="112" spans="1:3" s="2" customFormat="1" x14ac:dyDescent="0.25">
      <c r="A112" s="55"/>
      <c r="C112" s="1"/>
    </row>
    <row r="113" spans="1:3" s="2" customFormat="1" x14ac:dyDescent="0.25">
      <c r="A113" s="55"/>
      <c r="C113" s="1"/>
    </row>
    <row r="114" spans="1:3" s="8" customFormat="1" ht="11.25" x14ac:dyDescent="0.2">
      <c r="A114" s="56"/>
    </row>
    <row r="115" spans="1:3" s="8" customFormat="1" ht="11.25" x14ac:dyDescent="0.2">
      <c r="A115" s="56"/>
    </row>
    <row r="116" spans="1:3" s="8" customFormat="1" ht="11.25" x14ac:dyDescent="0.2">
      <c r="A116" s="56"/>
    </row>
  </sheetData>
  <mergeCells count="3">
    <mergeCell ref="A3:B3"/>
    <mergeCell ref="A1:B1"/>
    <mergeCell ref="A2:B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2025-01-27T06:33:48Z</dcterms:created>
  <dcterms:modified xsi:type="dcterms:W3CDTF">2025-03-19T06:40:35Z</dcterms:modified>
</cp:coreProperties>
</file>