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60" windowWidth="23250" windowHeight="1209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119" i="1" l="1"/>
  <c r="C126" i="1" s="1"/>
  <c r="C127" i="1" s="1"/>
  <c r="A1" i="1"/>
</calcChain>
</file>

<file path=xl/sharedStrings.xml><?xml version="1.0" encoding="utf-8"?>
<sst xmlns="http://schemas.openxmlformats.org/spreadsheetml/2006/main" count="144" uniqueCount="135">
  <si>
    <t xml:space="preserve"> Содержание помещений общего пользования</t>
  </si>
  <si>
    <t>Влажное подметание лестничных площадок и марш. нижних 2ух эт.</t>
  </si>
  <si>
    <t>Влажное подметание лестничных площадок и маршей выше 2ого эт.</t>
  </si>
  <si>
    <t>Влажное подметание общих лоджий</t>
  </si>
  <si>
    <t>Мытье лестничных площадок и маршей  нижних 2-х этажей</t>
  </si>
  <si>
    <t>Мытье лестничных площадок и маршей  выше 2-го эт.</t>
  </si>
  <si>
    <t xml:space="preserve">Генеральная уборка лестничных клеток </t>
  </si>
  <si>
    <t>Мытье окон</t>
  </si>
  <si>
    <t>ИТОГО</t>
  </si>
  <si>
    <t>2</t>
  </si>
  <si>
    <t>Содержание чердака, подвала, кровли</t>
  </si>
  <si>
    <t xml:space="preserve">Очистка чердака  от мусора  </t>
  </si>
  <si>
    <t xml:space="preserve">Очистка  подвалов от мусора  </t>
  </si>
  <si>
    <t>Уборка кровель от мусора</t>
  </si>
  <si>
    <t xml:space="preserve">Удаление с крыш и козырьков снега и наледи (сбивание сосулей) </t>
  </si>
  <si>
    <t>3</t>
  </si>
  <si>
    <t>Техническое содержание лифта</t>
  </si>
  <si>
    <t>ПТО  лифтов</t>
  </si>
  <si>
    <t>4</t>
  </si>
  <si>
    <t xml:space="preserve"> Содержание мусоропровода</t>
  </si>
  <si>
    <t>Уборка и дезинфекция клапонов</t>
  </si>
  <si>
    <t>Влажное подметание пола камер</t>
  </si>
  <si>
    <t>Удаление мусора из камер (выкатка контейнеров)</t>
  </si>
  <si>
    <t>Дезинфекция мусоросборников</t>
  </si>
  <si>
    <t>Дезинфекция мусороприемных камер</t>
  </si>
  <si>
    <t>Устранение засоров</t>
  </si>
  <si>
    <t xml:space="preserve">ИТОГО </t>
  </si>
  <si>
    <t>5</t>
  </si>
  <si>
    <t>Уборка придомовой территории в летний период</t>
  </si>
  <si>
    <t xml:space="preserve">Подметание пешеходных дорожек, крылец, площадок подъездных, бардюр в летний период </t>
  </si>
  <si>
    <t xml:space="preserve">Уборка листьев и сучьев с газонов в летний период </t>
  </si>
  <si>
    <t xml:space="preserve">Уборка случайного мусора с газонов в летний период </t>
  </si>
  <si>
    <t>Уборка контейнерной площадки в летний период</t>
  </si>
  <si>
    <t>Подметание территории после кошения</t>
  </si>
  <si>
    <t>Сгребание травы после кошения</t>
  </si>
  <si>
    <t>6</t>
  </si>
  <si>
    <t>Уборка придомовой территории в зимний период</t>
  </si>
  <si>
    <t>Уборка контейнерной площадки в зимний период</t>
  </si>
  <si>
    <t>Подметание снега толщиной при снегопаде более 2 см пешеходных дорожек,крылец,бордюр, площадок, отмостки</t>
  </si>
  <si>
    <t xml:space="preserve">Подметание снега толщиной без снегопада до 2 см пешеходных дорожек, крылец, бордюр, площадок </t>
  </si>
  <si>
    <t>Сдвижка и подметание территории в зимний период. Механизированная уборка проезда.</t>
  </si>
  <si>
    <t>Посыпка пешеходных дорожек и проездов противогололедным материалом</t>
  </si>
  <si>
    <t xml:space="preserve">Очистка  крылец, площадок, бордюр, отмосток и части пешеходных дорожек от наледи и льда </t>
  </si>
  <si>
    <t>7</t>
  </si>
  <si>
    <t>Кошение газонов</t>
  </si>
  <si>
    <t>8</t>
  </si>
  <si>
    <t>Очистка урн</t>
  </si>
  <si>
    <t>9</t>
  </si>
  <si>
    <t>Ремонт, регулировка, промывка, испытание, консервация, расконсервация системы отопления</t>
  </si>
  <si>
    <t>осмотр системы ЦО</t>
  </si>
  <si>
    <t>промывка трубопроводов системы отопления</t>
  </si>
  <si>
    <t>испытание трубопроводов систем отопления ЦО</t>
  </si>
  <si>
    <t>консервация и расконсервация ЦО</t>
  </si>
  <si>
    <t>регулировка и наладка системы ЦО</t>
  </si>
  <si>
    <t>ликвидация воздушных пробок в стояке отопления</t>
  </si>
  <si>
    <t>10</t>
  </si>
  <si>
    <t xml:space="preserve"> Подготовка многоквартирного дома к сезонной эксплуатации</t>
  </si>
  <si>
    <t xml:space="preserve">Замена ламп освещения внитриквартального </t>
  </si>
  <si>
    <t>11</t>
  </si>
  <si>
    <t xml:space="preserve"> Проведение технических осмотров и мелкий ремонт</t>
  </si>
  <si>
    <t>Проведение технических осмотров и устранение незначительных неисправностей конструктивных элементов</t>
  </si>
  <si>
    <t>Проведение технических осмотров и устранение незначительных неисправностей систем центрального отопления</t>
  </si>
  <si>
    <t>Проведение технических осмотров и устранение незначительных неисправностей систем ВиК</t>
  </si>
  <si>
    <t>Проведение технических осмотров и устранение незначительных неисправностей систем электроснабжения</t>
  </si>
  <si>
    <t>12</t>
  </si>
  <si>
    <t>Аварийное обслуживание внутридомового инжен. сантехнич. и эл. технического оборудования</t>
  </si>
  <si>
    <t>13</t>
  </si>
  <si>
    <t>Диспетчерское обслуживание</t>
  </si>
  <si>
    <t>14</t>
  </si>
  <si>
    <t>Дератизация подвала</t>
  </si>
  <si>
    <t>15</t>
  </si>
  <si>
    <t>Дезинсекция подвала</t>
  </si>
  <si>
    <t>16</t>
  </si>
  <si>
    <t xml:space="preserve"> Поверка и обслуживание общедомовых приборов учета</t>
  </si>
  <si>
    <t>Обслуживание общедомовых приборов учета тепла</t>
  </si>
  <si>
    <t>Обслуживание общедомовых приборов учета воды</t>
  </si>
  <si>
    <t xml:space="preserve">Снятие показаний, обработка информации, занесение в компьютер, передпча данных в ресурсоснабжающую организацию (вода) </t>
  </si>
  <si>
    <t xml:space="preserve">Снятие показаний, обработка информации, занесение в компьютер, передпча данных в ресурсоснабжающую организацию (тепло) </t>
  </si>
  <si>
    <t xml:space="preserve">Снятие показаний, обработка информации, занесение в компьютер, передпча данных в ресурсоснабжающую организацию (электроэнергия) </t>
  </si>
  <si>
    <t>Поверка коллективных приборов учета тепла</t>
  </si>
  <si>
    <t>17</t>
  </si>
  <si>
    <t xml:space="preserve"> Текущий ремонт (непредвиденные работы)</t>
  </si>
  <si>
    <t>Текущий ремонт электрооборудования</t>
  </si>
  <si>
    <t>Текущий ремонт систем ВиК</t>
  </si>
  <si>
    <t>устранение засора канализационного коллектора Ду 100 мм</t>
  </si>
  <si>
    <t>устранение засора канализационного коллектора Ду100 мм</t>
  </si>
  <si>
    <t>устранение свища на стояке ХВС (квартира №3)</t>
  </si>
  <si>
    <t>замена сгона  Ду 15 мм на радиаторе</t>
  </si>
  <si>
    <t>замена участка отопления в подвальном помещении Ду 50мм</t>
  </si>
  <si>
    <t>сварочные работы</t>
  </si>
  <si>
    <t>замена паронитовых фланцевых прокладок Ду 80 мм</t>
  </si>
  <si>
    <t>устранение свища на стояке ХВС (квартира №6)</t>
  </si>
  <si>
    <t>Текущий ремонт систем конструктивных элементов</t>
  </si>
  <si>
    <t>осмотр чердака на наличие течей с кровли (09,21,23.01.2025)</t>
  </si>
  <si>
    <t>слив воды из емкостей (09,21.01.2025)</t>
  </si>
  <si>
    <t>переустановка лотков б/у</t>
  </si>
  <si>
    <t>осмотр чердака на наличие течей с кровли (06,20.03.2025)</t>
  </si>
  <si>
    <t>слив воды из емкостей (06.03.2025)</t>
  </si>
  <si>
    <t>ремонт л/клетки (8, 9 этажи)</t>
  </si>
  <si>
    <t>ремонт л/клетки (7, 6 этажи)</t>
  </si>
  <si>
    <t>ремонт л/клетки (5 этаж)</t>
  </si>
  <si>
    <t>проведение собственниками МКД субботника по уборке мусора, листьев (пакеты для мусора)</t>
  </si>
  <si>
    <t>открытие продухов по периметру дома (29.04.2025)</t>
  </si>
  <si>
    <t>осмотр чердака на наличие течей с кровли (02,16.06.2025)</t>
  </si>
  <si>
    <t>осмотр чердака на наличие течей с кровли (04.08.2025)</t>
  </si>
  <si>
    <t>слив воды из емкостей в чердачном помещении (04.08.2025)</t>
  </si>
  <si>
    <t>осмотр чердака на наличие течей с кровли (20,25,28.08.2025)</t>
  </si>
  <si>
    <t>осмотр чердачного помещения на наличие течи с кровли (02.09.2025)</t>
  </si>
  <si>
    <t>закрытие и утепление продухов (08.10.2025)</t>
  </si>
  <si>
    <t>слив воды из емкостей в чердачном помещении (30.10.2025;05,10.11.2025))</t>
  </si>
  <si>
    <t>осмотр чердака на наличие течей с кровли (30.10.2025;05,10.11,2025)</t>
  </si>
  <si>
    <t>осмотр чердака на наличие течей с кровли (28.11.2025)</t>
  </si>
  <si>
    <t>слив воды из емкостей в чердачном помещении (28.11.2025)</t>
  </si>
  <si>
    <t>закрытие  и утепление б/у мат-лом  продухов со стороны подвала повторно</t>
  </si>
  <si>
    <t>18</t>
  </si>
  <si>
    <t>Содержание антенн и запирающих устройств</t>
  </si>
  <si>
    <t>19</t>
  </si>
  <si>
    <t>Вознаграждение председателю Совета дома</t>
  </si>
  <si>
    <t>20</t>
  </si>
  <si>
    <t>Управление многоквартирным домом</t>
  </si>
  <si>
    <t xml:space="preserve">Сумма затрат по дому </t>
  </si>
  <si>
    <t>по управлению и обслуживанию</t>
  </si>
  <si>
    <t>Результат на 01.01.2025 г. ("+" экономия, "-" перерасход)</t>
  </si>
  <si>
    <t>МКД по ул. Молодежная 5</t>
  </si>
  <si>
    <t xml:space="preserve">Итого начислено населению </t>
  </si>
  <si>
    <t xml:space="preserve">Итого оплачено населением </t>
  </si>
  <si>
    <t>Результат за 2025 год "+" - экономия "-" - перерасход</t>
  </si>
  <si>
    <t>Результат накоплением "+" - экономия "-" - перерасход</t>
  </si>
  <si>
    <t>Дополнительные средства от аренды крыши и др. помещений</t>
  </si>
  <si>
    <t>Игра Сервис: начислено  (без НДС)</t>
  </si>
  <si>
    <t>Сибирские сети: начислено (без НДС)</t>
  </si>
  <si>
    <t>ООО "Т2 Мобайл": начислено (без НДС)</t>
  </si>
  <si>
    <t>ИП Суворова М.В.: начислено (без НДС)</t>
  </si>
  <si>
    <t>ООО "Мегафон": начислено (без НДС)</t>
  </si>
  <si>
    <t>ООО "45КА": начислено (без НДС)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</si>
</sst>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(* #,##0.00_);_(* \(#,##0.00\);_(* &quot;-&quot;??_);_(@_)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i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1" xfId="0" applyFont="1" applyBorder="1"/>
    <xf numFmtId="0" fontId="6" fillId="0" borderId="0" xfId="0" applyFont="1"/>
    <xf numFmtId="0" fontId="6" fillId="2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2" fontId="5" fillId="2" borderId="4" xfId="3" applyNumberFormat="1" applyFont="1" applyFill="1" applyBorder="1" applyAlignment="1">
      <alignment wrapText="1"/>
    </xf>
    <xf numFmtId="0" fontId="0" fillId="2" borderId="0" xfId="0" applyFill="1"/>
    <xf numFmtId="0" fontId="6" fillId="0" borderId="0" xfId="0" applyFont="1" applyBorder="1"/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wrapText="1"/>
    </xf>
    <xf numFmtId="0" fontId="5" fillId="2" borderId="7" xfId="0" applyFont="1" applyFill="1" applyBorder="1" applyAlignment="1">
      <alignment wrapText="1"/>
    </xf>
    <xf numFmtId="16" fontId="5" fillId="0" borderId="8" xfId="0" applyNumberFormat="1" applyFont="1" applyBorder="1" applyAlignment="1">
      <alignment wrapText="1"/>
    </xf>
    <xf numFmtId="0" fontId="2" fillId="0" borderId="9" xfId="0" applyFont="1" applyBorder="1"/>
    <xf numFmtId="49" fontId="5" fillId="0" borderId="10" xfId="0" applyNumberFormat="1" applyFont="1" applyBorder="1" applyAlignment="1"/>
    <xf numFmtId="49" fontId="5" fillId="0" borderId="8" xfId="0" applyNumberFormat="1" applyFont="1" applyBorder="1" applyAlignment="1"/>
    <xf numFmtId="0" fontId="2" fillId="0" borderId="9" xfId="0" applyFont="1" applyBorder="1" applyAlignment="1">
      <alignment wrapText="1"/>
    </xf>
    <xf numFmtId="49" fontId="5" fillId="0" borderId="11" xfId="0" applyNumberFormat="1" applyFont="1" applyBorder="1" applyAlignment="1"/>
    <xf numFmtId="0" fontId="2" fillId="0" borderId="12" xfId="0" applyFont="1" applyBorder="1"/>
    <xf numFmtId="49" fontId="5" fillId="0" borderId="3" xfId="0" applyNumberFormat="1" applyFont="1" applyBorder="1" applyAlignment="1">
      <alignment horizontal="center"/>
    </xf>
    <xf numFmtId="0" fontId="5" fillId="0" borderId="6" xfId="0" applyFont="1" applyBorder="1" applyAlignment="1"/>
    <xf numFmtId="0" fontId="2" fillId="0" borderId="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49" fontId="5" fillId="0" borderId="13" xfId="0" applyNumberFormat="1" applyFont="1" applyBorder="1" applyAlignment="1"/>
    <xf numFmtId="0" fontId="5" fillId="0" borderId="14" xfId="0" applyFont="1" applyBorder="1"/>
    <xf numFmtId="0" fontId="5" fillId="0" borderId="6" xfId="0" applyFont="1" applyBorder="1"/>
    <xf numFmtId="49" fontId="5" fillId="0" borderId="5" xfId="0" applyNumberFormat="1" applyFont="1" applyBorder="1" applyAlignment="1">
      <alignment horizontal="center"/>
    </xf>
    <xf numFmtId="0" fontId="2" fillId="0" borderId="9" xfId="0" applyFont="1" applyBorder="1" applyAlignment="1"/>
    <xf numFmtId="0" fontId="2" fillId="0" borderId="1" xfId="0" applyFont="1" applyBorder="1" applyAlignment="1"/>
    <xf numFmtId="49" fontId="5" fillId="0" borderId="15" xfId="0" applyNumberFormat="1" applyFont="1" applyBorder="1" applyAlignment="1"/>
    <xf numFmtId="0" fontId="2" fillId="0" borderId="12" xfId="0" applyFont="1" applyBorder="1" applyAlignment="1"/>
    <xf numFmtId="49" fontId="5" fillId="0" borderId="8" xfId="0" applyNumberFormat="1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16" xfId="0" applyNumberFormat="1" applyFont="1" applyBorder="1" applyAlignment="1">
      <alignment horizontal="center"/>
    </xf>
    <xf numFmtId="0" fontId="2" fillId="0" borderId="17" xfId="0" applyFont="1" applyBorder="1" applyAlignment="1">
      <alignment wrapText="1"/>
    </xf>
    <xf numFmtId="49" fontId="5" fillId="0" borderId="18" xfId="0" applyNumberFormat="1" applyFont="1" applyBorder="1" applyAlignment="1">
      <alignment horizontal="center"/>
    </xf>
    <xf numFmtId="0" fontId="2" fillId="0" borderId="19" xfId="0" applyFont="1" applyBorder="1"/>
    <xf numFmtId="0" fontId="5" fillId="0" borderId="6" xfId="0" applyFont="1" applyBorder="1" applyAlignment="1">
      <alignment horizontal="center"/>
    </xf>
    <xf numFmtId="0" fontId="5" fillId="0" borderId="14" xfId="0" applyFont="1" applyBorder="1" applyAlignment="1">
      <alignment wrapText="1"/>
    </xf>
    <xf numFmtId="49" fontId="5" fillId="0" borderId="15" xfId="0" applyNumberFormat="1" applyFont="1" applyBorder="1" applyAlignment="1">
      <alignment horizontal="center"/>
    </xf>
    <xf numFmtId="0" fontId="5" fillId="0" borderId="20" xfId="0" applyFont="1" applyBorder="1"/>
    <xf numFmtId="49" fontId="5" fillId="0" borderId="21" xfId="0" applyNumberFormat="1" applyFont="1" applyBorder="1" applyAlignment="1">
      <alignment horizontal="center"/>
    </xf>
    <xf numFmtId="0" fontId="5" fillId="0" borderId="22" xfId="0" applyFont="1" applyBorder="1"/>
    <xf numFmtId="49" fontId="5" fillId="0" borderId="23" xfId="0" applyNumberFormat="1" applyFont="1" applyBorder="1" applyAlignment="1">
      <alignment horizontal="center"/>
    </xf>
    <xf numFmtId="0" fontId="5" fillId="0" borderId="24" xfId="0" applyFont="1" applyBorder="1" applyAlignment="1"/>
    <xf numFmtId="0" fontId="2" fillId="0" borderId="17" xfId="0" applyFont="1" applyBorder="1"/>
    <xf numFmtId="0" fontId="2" fillId="0" borderId="25" xfId="0" applyFont="1" applyBorder="1" applyAlignment="1">
      <alignment wrapText="1"/>
    </xf>
    <xf numFmtId="0" fontId="9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vertical="center" wrapText="1"/>
    </xf>
    <xf numFmtId="0" fontId="2" fillId="0" borderId="19" xfId="0" applyFont="1" applyBorder="1" applyAlignment="1"/>
    <xf numFmtId="0" fontId="2" fillId="0" borderId="14" xfId="0" applyFont="1" applyBorder="1" applyAlignment="1"/>
    <xf numFmtId="0" fontId="2" fillId="0" borderId="22" xfId="0" applyFont="1" applyBorder="1" applyAlignment="1"/>
    <xf numFmtId="0" fontId="5" fillId="0" borderId="22" xfId="0" applyFont="1" applyBorder="1" applyAlignment="1"/>
    <xf numFmtId="2" fontId="6" fillId="0" borderId="0" xfId="0" applyNumberFormat="1" applyFont="1"/>
    <xf numFmtId="49" fontId="5" fillId="0" borderId="5" xfId="0" applyNumberFormat="1" applyFont="1" applyBorder="1" applyAlignment="1"/>
    <xf numFmtId="164" fontId="5" fillId="2" borderId="4" xfId="3" applyNumberFormat="1" applyFont="1" applyFill="1" applyBorder="1"/>
    <xf numFmtId="49" fontId="5" fillId="0" borderId="26" xfId="0" applyNumberFormat="1" applyFont="1" applyBorder="1" applyAlignment="1">
      <alignment horizontal="center"/>
    </xf>
    <xf numFmtId="2" fontId="2" fillId="2" borderId="4" xfId="0" applyNumberFormat="1" applyFont="1" applyFill="1" applyBorder="1" applyAlignment="1">
      <alignment horizontal="right" wrapText="1"/>
    </xf>
    <xf numFmtId="2" fontId="2" fillId="2" borderId="27" xfId="0" applyNumberFormat="1" applyFont="1" applyFill="1" applyBorder="1" applyAlignment="1">
      <alignment horizontal="right" wrapText="1"/>
    </xf>
    <xf numFmtId="2" fontId="5" fillId="2" borderId="28" xfId="0" applyNumberFormat="1" applyFont="1" applyFill="1" applyBorder="1"/>
    <xf numFmtId="0" fontId="2" fillId="2" borderId="7" xfId="0" applyFont="1" applyFill="1" applyBorder="1" applyAlignment="1"/>
    <xf numFmtId="2" fontId="5" fillId="2" borderId="4" xfId="0" applyNumberFormat="1" applyFont="1" applyFill="1" applyBorder="1"/>
    <xf numFmtId="0" fontId="5" fillId="2" borderId="7" xfId="0" applyFont="1" applyFill="1" applyBorder="1" applyAlignment="1"/>
    <xf numFmtId="2" fontId="5" fillId="2" borderId="28" xfId="0" applyNumberFormat="1" applyFont="1" applyFill="1" applyBorder="1" applyAlignment="1"/>
    <xf numFmtId="0" fontId="8" fillId="2" borderId="7" xfId="0" applyFont="1" applyFill="1" applyBorder="1" applyAlignment="1"/>
    <xf numFmtId="2" fontId="5" fillId="2" borderId="29" xfId="0" applyNumberFormat="1" applyFont="1" applyFill="1" applyBorder="1"/>
    <xf numFmtId="2" fontId="2" fillId="2" borderId="30" xfId="0" applyNumberFormat="1" applyFont="1" applyFill="1" applyBorder="1" applyAlignment="1">
      <alignment horizontal="right" wrapText="1"/>
    </xf>
    <xf numFmtId="0" fontId="5" fillId="2" borderId="31" xfId="0" applyFont="1" applyFill="1" applyBorder="1" applyAlignment="1"/>
    <xf numFmtId="2" fontId="2" fillId="2" borderId="32" xfId="0" applyNumberFormat="1" applyFont="1" applyFill="1" applyBorder="1" applyAlignment="1">
      <alignment horizontal="right" wrapText="1"/>
    </xf>
    <xf numFmtId="2" fontId="5" fillId="2" borderId="29" xfId="0" applyNumberFormat="1" applyFont="1" applyFill="1" applyBorder="1" applyAlignment="1"/>
    <xf numFmtId="0" fontId="5" fillId="0" borderId="33" xfId="2" applyFont="1" applyBorder="1" applyAlignment="1">
      <alignment horizontal="center" wrapText="1"/>
    </xf>
    <xf numFmtId="0" fontId="5" fillId="0" borderId="34" xfId="2" applyFont="1" applyBorder="1" applyAlignment="1">
      <alignment wrapText="1"/>
    </xf>
    <xf numFmtId="2" fontId="5" fillId="0" borderId="35" xfId="3" applyNumberFormat="1" applyFont="1" applyFill="1" applyBorder="1" applyAlignment="1">
      <alignment wrapText="1"/>
    </xf>
    <xf numFmtId="2" fontId="2" fillId="0" borderId="0" xfId="2" applyNumberFormat="1" applyFont="1"/>
    <xf numFmtId="0" fontId="2" fillId="0" borderId="0" xfId="2" applyFont="1"/>
    <xf numFmtId="0" fontId="2" fillId="0" borderId="0" xfId="0" applyFont="1" applyFill="1" applyAlignment="1">
      <alignment vertical="center"/>
    </xf>
    <xf numFmtId="0" fontId="5" fillId="0" borderId="35" xfId="2" applyFont="1" applyBorder="1" applyAlignment="1">
      <alignment horizontal="center" wrapText="1"/>
    </xf>
    <xf numFmtId="0" fontId="2" fillId="0" borderId="0" xfId="0" applyFont="1" applyBorder="1" applyAlignment="1">
      <alignment vertical="center"/>
    </xf>
    <xf numFmtId="2" fontId="5" fillId="0" borderId="35" xfId="3" applyNumberFormat="1" applyFont="1" applyBorder="1" applyAlignment="1">
      <alignment wrapText="1"/>
    </xf>
    <xf numFmtId="0" fontId="5" fillId="0" borderId="36" xfId="2" applyFont="1" applyBorder="1" applyAlignment="1">
      <alignment horizontal="center" wrapText="1"/>
    </xf>
    <xf numFmtId="0" fontId="5" fillId="0" borderId="37" xfId="2" applyFont="1" applyBorder="1" applyAlignment="1">
      <alignment wrapText="1"/>
    </xf>
    <xf numFmtId="2" fontId="5" fillId="0" borderId="36" xfId="3" applyNumberFormat="1" applyFont="1" applyBorder="1" applyAlignment="1">
      <alignment wrapText="1"/>
    </xf>
    <xf numFmtId="0" fontId="5" fillId="0" borderId="0" xfId="2" applyFont="1" applyFill="1" applyBorder="1" applyAlignment="1">
      <alignment horizontal="center" wrapText="1"/>
    </xf>
  </cellXfs>
  <cellStyles count="4">
    <cellStyle name="Excel Built-in Normal" xfId="1"/>
    <cellStyle name="Обычный" xfId="0" builtinId="0"/>
    <cellStyle name="Обычный 2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z%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">
          <cell r="A1" t="str">
            <v xml:space="preserve">Отчет за 2025 г. 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topLeftCell="A110" workbookViewId="0">
      <selection activeCell="C127" sqref="C127"/>
    </sheetView>
  </sheetViews>
  <sheetFormatPr defaultColWidth="7.140625" defaultRowHeight="15" x14ac:dyDescent="0.25"/>
  <cols>
    <col min="1" max="1" width="4" customWidth="1"/>
    <col min="2" max="2" width="69.28515625" customWidth="1"/>
    <col min="3" max="3" width="15.140625" style="7" customWidth="1"/>
    <col min="4" max="198" width="8.85546875" customWidth="1"/>
    <col min="199" max="199" width="4" customWidth="1"/>
    <col min="200" max="200" width="37.5703125" customWidth="1"/>
    <col min="201" max="201" width="8" customWidth="1"/>
    <col min="202" max="202" width="6.28515625" customWidth="1"/>
    <col min="203" max="203" width="7" customWidth="1"/>
    <col min="204" max="204" width="5.28515625" customWidth="1"/>
    <col min="205" max="205" width="7.5703125" customWidth="1"/>
    <col min="206" max="219" width="11.85546875" customWidth="1"/>
    <col min="220" max="238" width="8.85546875" customWidth="1"/>
    <col min="239" max="239" width="9" customWidth="1"/>
    <col min="240" max="240" width="6" customWidth="1"/>
    <col min="241" max="241" width="8" customWidth="1"/>
    <col min="242" max="242" width="8.85546875" customWidth="1"/>
    <col min="243" max="243" width="9.28515625" customWidth="1"/>
    <col min="244" max="244" width="6" customWidth="1"/>
    <col min="245" max="245" width="8.140625" customWidth="1"/>
    <col min="246" max="247" width="8.85546875" customWidth="1"/>
    <col min="248" max="248" width="6.85546875" customWidth="1"/>
    <col min="249" max="249" width="8.42578125" customWidth="1"/>
    <col min="250" max="250" width="8.85546875" customWidth="1"/>
    <col min="251" max="251" width="8.7109375" customWidth="1"/>
    <col min="252" max="252" width="6.140625" customWidth="1"/>
    <col min="253" max="253" width="8.42578125" customWidth="1"/>
    <col min="254" max="254" width="8.85546875" customWidth="1"/>
    <col min="255" max="255" width="9.140625" customWidth="1"/>
  </cols>
  <sheetData>
    <row r="1" spans="1:3" s="2" customFormat="1" ht="15.75" customHeight="1" x14ac:dyDescent="0.25">
      <c r="A1" s="83" t="str">
        <f>[1]Лист1!A1</f>
        <v xml:space="preserve">Отчет за 2025 г. </v>
      </c>
      <c r="B1" s="83"/>
      <c r="C1" s="83"/>
    </row>
    <row r="2" spans="1:3" s="2" customFormat="1" ht="15.75" customHeight="1" x14ac:dyDescent="0.25">
      <c r="A2" s="83" t="s">
        <v>121</v>
      </c>
      <c r="B2" s="83"/>
      <c r="C2" s="83"/>
    </row>
    <row r="3" spans="1:3" s="2" customFormat="1" ht="15.75" customHeight="1" x14ac:dyDescent="0.25">
      <c r="A3" s="83" t="s">
        <v>123</v>
      </c>
      <c r="B3" s="83"/>
      <c r="C3" s="83"/>
    </row>
    <row r="4" spans="1:3" s="8" customFormat="1" ht="15.75" customHeight="1" thickBot="1" x14ac:dyDescent="0.3">
      <c r="A4" s="2"/>
      <c r="B4" s="2"/>
      <c r="C4" s="3"/>
    </row>
    <row r="5" spans="1:3" s="8" customFormat="1" ht="15.75" customHeight="1" thickBot="1" x14ac:dyDescent="0.3">
      <c r="A5" s="4"/>
      <c r="B5" s="5" t="s">
        <v>122</v>
      </c>
      <c r="C5" s="6">
        <v>-50757.120279999799</v>
      </c>
    </row>
    <row r="6" spans="1:3" s="2" customFormat="1" ht="16.5" thickBot="1" x14ac:dyDescent="0.3">
      <c r="A6" s="9">
        <v>1</v>
      </c>
      <c r="B6" s="10" t="s">
        <v>0</v>
      </c>
      <c r="C6" s="11"/>
    </row>
    <row r="7" spans="1:3" s="2" customFormat="1" ht="15.75" x14ac:dyDescent="0.25">
      <c r="A7" s="12"/>
      <c r="B7" s="13" t="s">
        <v>1</v>
      </c>
      <c r="C7" s="59">
        <v>30521.399999999998</v>
      </c>
    </row>
    <row r="8" spans="1:3" s="2" customFormat="1" ht="15.75" x14ac:dyDescent="0.25">
      <c r="A8" s="14"/>
      <c r="B8" s="1" t="s">
        <v>2</v>
      </c>
      <c r="C8" s="59">
        <v>40646.760000000009</v>
      </c>
    </row>
    <row r="9" spans="1:3" s="2" customFormat="1" ht="15.75" x14ac:dyDescent="0.25">
      <c r="A9" s="14"/>
      <c r="B9" s="1" t="s">
        <v>3</v>
      </c>
      <c r="C9" s="59">
        <v>1240.624</v>
      </c>
    </row>
    <row r="10" spans="1:3" s="2" customFormat="1" ht="15.75" x14ac:dyDescent="0.25">
      <c r="A10" s="14"/>
      <c r="B10" s="1" t="s">
        <v>4</v>
      </c>
      <c r="C10" s="59">
        <v>19328.400000000005</v>
      </c>
    </row>
    <row r="11" spans="1:3" s="2" customFormat="1" ht="15.75" x14ac:dyDescent="0.25">
      <c r="A11" s="14"/>
      <c r="B11" s="1" t="s">
        <v>5</v>
      </c>
      <c r="C11" s="59">
        <v>23774.519999999993</v>
      </c>
    </row>
    <row r="12" spans="1:3" s="2" customFormat="1" ht="15.75" x14ac:dyDescent="0.25">
      <c r="A12" s="15"/>
      <c r="B12" s="16" t="s">
        <v>6</v>
      </c>
      <c r="C12" s="59">
        <v>13946.300000000001</v>
      </c>
    </row>
    <row r="13" spans="1:3" s="2" customFormat="1" ht="15.75" x14ac:dyDescent="0.25">
      <c r="A13" s="14"/>
      <c r="B13" s="1" t="s">
        <v>7</v>
      </c>
      <c r="C13" s="59">
        <v>1081.2070000000001</v>
      </c>
    </row>
    <row r="14" spans="1:3" s="2" customFormat="1" ht="16.5" thickBot="1" x14ac:dyDescent="0.3">
      <c r="A14" s="17"/>
      <c r="B14" s="18" t="s">
        <v>8</v>
      </c>
      <c r="C14" s="60">
        <v>130539.21100000001</v>
      </c>
    </row>
    <row r="15" spans="1:3" s="2" customFormat="1" ht="16.5" thickBot="1" x14ac:dyDescent="0.3">
      <c r="A15" s="19" t="s">
        <v>9</v>
      </c>
      <c r="B15" s="20" t="s">
        <v>10</v>
      </c>
      <c r="C15" s="61"/>
    </row>
    <row r="16" spans="1:3" s="2" customFormat="1" ht="15.75" x14ac:dyDescent="0.25">
      <c r="A16" s="15"/>
      <c r="B16" s="16" t="s">
        <v>11</v>
      </c>
      <c r="C16" s="59">
        <v>0</v>
      </c>
    </row>
    <row r="17" spans="1:3" s="2" customFormat="1" ht="15.75" x14ac:dyDescent="0.25">
      <c r="A17" s="14"/>
      <c r="B17" s="21" t="s">
        <v>12</v>
      </c>
      <c r="C17" s="59">
        <v>0</v>
      </c>
    </row>
    <row r="18" spans="1:3" s="2" customFormat="1" ht="15.75" x14ac:dyDescent="0.25">
      <c r="A18" s="17"/>
      <c r="B18" s="22" t="s">
        <v>13</v>
      </c>
      <c r="C18" s="59">
        <v>0</v>
      </c>
    </row>
    <row r="19" spans="1:3" s="2" customFormat="1" ht="15.75" x14ac:dyDescent="0.25">
      <c r="A19" s="17"/>
      <c r="B19" s="18" t="s">
        <v>14</v>
      </c>
      <c r="C19" s="59">
        <v>90.474999999999994</v>
      </c>
    </row>
    <row r="20" spans="1:3" s="2" customFormat="1" ht="16.5" thickBot="1" x14ac:dyDescent="0.3">
      <c r="A20" s="23"/>
      <c r="B20" s="18" t="s">
        <v>8</v>
      </c>
      <c r="C20" s="60">
        <v>90.474999999999994</v>
      </c>
    </row>
    <row r="21" spans="1:3" s="2" customFormat="1" ht="16.5" thickBot="1" x14ac:dyDescent="0.3">
      <c r="A21" s="19" t="s">
        <v>15</v>
      </c>
      <c r="B21" s="24" t="s">
        <v>16</v>
      </c>
      <c r="C21" s="62">
        <v>75600</v>
      </c>
    </row>
    <row r="22" spans="1:3" s="2" customFormat="1" ht="16.5" thickBot="1" x14ac:dyDescent="0.3">
      <c r="A22" s="19"/>
      <c r="B22" s="25" t="s">
        <v>17</v>
      </c>
      <c r="C22" s="62">
        <v>4950</v>
      </c>
    </row>
    <row r="23" spans="1:3" s="2" customFormat="1" ht="16.5" thickBot="1" x14ac:dyDescent="0.3">
      <c r="A23" s="26" t="s">
        <v>18</v>
      </c>
      <c r="B23" s="20" t="s">
        <v>19</v>
      </c>
      <c r="C23" s="63"/>
    </row>
    <row r="24" spans="1:3" s="2" customFormat="1" ht="15.75" x14ac:dyDescent="0.25">
      <c r="A24" s="15"/>
      <c r="B24" s="27" t="s">
        <v>20</v>
      </c>
      <c r="C24" s="59">
        <v>2690.88</v>
      </c>
    </row>
    <row r="25" spans="1:3" s="2" customFormat="1" ht="15.75" x14ac:dyDescent="0.25">
      <c r="A25" s="15"/>
      <c r="B25" s="28" t="s">
        <v>21</v>
      </c>
      <c r="C25" s="59">
        <v>3651.6480000000006</v>
      </c>
    </row>
    <row r="26" spans="1:3" s="2" customFormat="1" ht="15.75" x14ac:dyDescent="0.25">
      <c r="A26" s="15"/>
      <c r="B26" s="21" t="s">
        <v>22</v>
      </c>
      <c r="C26" s="59">
        <v>34488.623520000001</v>
      </c>
    </row>
    <row r="27" spans="1:3" s="2" customFormat="1" ht="15.75" x14ac:dyDescent="0.25">
      <c r="A27" s="15"/>
      <c r="B27" s="28" t="s">
        <v>23</v>
      </c>
      <c r="C27" s="59">
        <v>0</v>
      </c>
    </row>
    <row r="28" spans="1:3" s="2" customFormat="1" ht="15.75" x14ac:dyDescent="0.25">
      <c r="A28" s="15"/>
      <c r="B28" s="28" t="s">
        <v>24</v>
      </c>
      <c r="C28" s="59">
        <v>0</v>
      </c>
    </row>
    <row r="29" spans="1:3" s="2" customFormat="1" ht="15.75" x14ac:dyDescent="0.25">
      <c r="A29" s="29"/>
      <c r="B29" s="30" t="s">
        <v>25</v>
      </c>
      <c r="C29" s="59">
        <v>255.28</v>
      </c>
    </row>
    <row r="30" spans="1:3" s="2" customFormat="1" ht="16.5" thickBot="1" x14ac:dyDescent="0.3">
      <c r="A30" s="17"/>
      <c r="B30" s="30" t="s">
        <v>26</v>
      </c>
      <c r="C30" s="64">
        <v>41086.431519999991</v>
      </c>
    </row>
    <row r="31" spans="1:3" s="2" customFormat="1" ht="16.5" thickBot="1" x14ac:dyDescent="0.3">
      <c r="A31" s="26" t="s">
        <v>27</v>
      </c>
      <c r="B31" s="20" t="s">
        <v>28</v>
      </c>
      <c r="C31" s="63"/>
    </row>
    <row r="32" spans="1:3" s="2" customFormat="1" ht="31.5" x14ac:dyDescent="0.25">
      <c r="A32" s="15"/>
      <c r="B32" s="16" t="s">
        <v>29</v>
      </c>
      <c r="C32" s="59">
        <v>4633.3279999999995</v>
      </c>
    </row>
    <row r="33" spans="1:3" s="2" customFormat="1" ht="15.75" x14ac:dyDescent="0.25">
      <c r="A33" s="14"/>
      <c r="B33" s="21" t="s">
        <v>30</v>
      </c>
      <c r="C33" s="59">
        <v>18590.655999999999</v>
      </c>
    </row>
    <row r="34" spans="1:3" s="2" customFormat="1" ht="15.75" x14ac:dyDescent="0.25">
      <c r="A34" s="14"/>
      <c r="B34" s="21" t="s">
        <v>31</v>
      </c>
      <c r="C34" s="59">
        <v>24181.068800000001</v>
      </c>
    </row>
    <row r="35" spans="1:3" s="2" customFormat="1" ht="15.75" hidden="1" x14ac:dyDescent="0.25">
      <c r="A35" s="14"/>
      <c r="B35" s="1" t="s">
        <v>32</v>
      </c>
      <c r="C35" s="59">
        <v>0</v>
      </c>
    </row>
    <row r="36" spans="1:3" s="2" customFormat="1" ht="15.75" x14ac:dyDescent="0.25">
      <c r="A36" s="17"/>
      <c r="B36" s="18" t="s">
        <v>33</v>
      </c>
      <c r="C36" s="59">
        <v>580.50199999999995</v>
      </c>
    </row>
    <row r="37" spans="1:3" s="2" customFormat="1" ht="15.75" x14ac:dyDescent="0.25">
      <c r="A37" s="17"/>
      <c r="B37" s="18" t="s">
        <v>34</v>
      </c>
      <c r="C37" s="59">
        <v>4647.6639999999998</v>
      </c>
    </row>
    <row r="38" spans="1:3" s="2" customFormat="1" ht="16.5" thickBot="1" x14ac:dyDescent="0.3">
      <c r="A38" s="17"/>
      <c r="B38" s="18" t="s">
        <v>8</v>
      </c>
      <c r="C38" s="60">
        <v>52633.218799999995</v>
      </c>
    </row>
    <row r="39" spans="1:3" s="2" customFormat="1" ht="16.5" thickBot="1" x14ac:dyDescent="0.3">
      <c r="A39" s="26" t="s">
        <v>35</v>
      </c>
      <c r="B39" s="20" t="s">
        <v>36</v>
      </c>
      <c r="C39" s="65"/>
    </row>
    <row r="40" spans="1:3" s="2" customFormat="1" ht="15.75" hidden="1" x14ac:dyDescent="0.25">
      <c r="A40" s="31"/>
      <c r="B40" s="13" t="s">
        <v>37</v>
      </c>
      <c r="C40" s="59">
        <v>0</v>
      </c>
    </row>
    <row r="41" spans="1:3" s="2" customFormat="1" ht="31.5" x14ac:dyDescent="0.25">
      <c r="A41" s="32"/>
      <c r="B41" s="21" t="s">
        <v>38</v>
      </c>
      <c r="C41" s="59">
        <v>108241.398</v>
      </c>
    </row>
    <row r="42" spans="1:3" s="2" customFormat="1" ht="31.5" x14ac:dyDescent="0.25">
      <c r="A42" s="32"/>
      <c r="B42" s="21" t="s">
        <v>39</v>
      </c>
      <c r="C42" s="59">
        <v>6992.3700000000008</v>
      </c>
    </row>
    <row r="43" spans="1:3" s="2" customFormat="1" ht="31.5" x14ac:dyDescent="0.25">
      <c r="A43" s="32"/>
      <c r="B43" s="21" t="s">
        <v>40</v>
      </c>
      <c r="C43" s="59">
        <v>12277.86</v>
      </c>
    </row>
    <row r="44" spans="1:3" s="2" customFormat="1" ht="31.5" x14ac:dyDescent="0.25">
      <c r="A44" s="32"/>
      <c r="B44" s="21" t="s">
        <v>41</v>
      </c>
      <c r="C44" s="59">
        <v>3258.9700000000003</v>
      </c>
    </row>
    <row r="45" spans="1:3" s="2" customFormat="1" ht="31.5" x14ac:dyDescent="0.25">
      <c r="A45" s="32"/>
      <c r="B45" s="21" t="s">
        <v>42</v>
      </c>
      <c r="C45" s="59">
        <v>11949.503999999999</v>
      </c>
    </row>
    <row r="46" spans="1:3" s="2" customFormat="1" ht="16.5" thickBot="1" x14ac:dyDescent="0.3">
      <c r="A46" s="33"/>
      <c r="B46" s="22" t="s">
        <v>8</v>
      </c>
      <c r="C46" s="60">
        <v>142720.10200000001</v>
      </c>
    </row>
    <row r="47" spans="1:3" s="2" customFormat="1" ht="16.5" thickBot="1" x14ac:dyDescent="0.3">
      <c r="A47" s="26" t="s">
        <v>43</v>
      </c>
      <c r="B47" s="24" t="s">
        <v>44</v>
      </c>
      <c r="C47" s="58">
        <v>0</v>
      </c>
    </row>
    <row r="48" spans="1:3" s="2" customFormat="1" ht="16.5" thickBot="1" x14ac:dyDescent="0.3">
      <c r="A48" s="26" t="s">
        <v>45</v>
      </c>
      <c r="B48" s="24" t="s">
        <v>46</v>
      </c>
      <c r="C48" s="59">
        <v>1315.4399999999996</v>
      </c>
    </row>
    <row r="49" spans="1:3" s="2" customFormat="1" ht="32.25" thickBot="1" x14ac:dyDescent="0.3">
      <c r="A49" s="26" t="s">
        <v>47</v>
      </c>
      <c r="B49" s="10" t="s">
        <v>48</v>
      </c>
      <c r="C49" s="65"/>
    </row>
    <row r="50" spans="1:3" s="2" customFormat="1" ht="31.5" customHeight="1" x14ac:dyDescent="0.25">
      <c r="A50" s="34"/>
      <c r="B50" s="35" t="s">
        <v>48</v>
      </c>
      <c r="C50" s="59">
        <v>0</v>
      </c>
    </row>
    <row r="51" spans="1:3" s="2" customFormat="1" ht="13.5" customHeight="1" x14ac:dyDescent="0.25">
      <c r="A51" s="31"/>
      <c r="B51" s="16" t="s">
        <v>49</v>
      </c>
      <c r="C51" s="59">
        <v>370</v>
      </c>
    </row>
    <row r="52" spans="1:3" s="2" customFormat="1" ht="15.75" x14ac:dyDescent="0.25">
      <c r="A52" s="32"/>
      <c r="B52" s="13" t="s">
        <v>50</v>
      </c>
      <c r="C52" s="59">
        <v>45183.520000000004</v>
      </c>
    </row>
    <row r="53" spans="1:3" s="2" customFormat="1" ht="15.75" x14ac:dyDescent="0.25">
      <c r="A53" s="32"/>
      <c r="B53" s="1" t="s">
        <v>51</v>
      </c>
      <c r="C53" s="59">
        <v>27812.23</v>
      </c>
    </row>
    <row r="54" spans="1:3" s="2" customFormat="1" ht="15.75" x14ac:dyDescent="0.25">
      <c r="A54" s="32"/>
      <c r="B54" s="1" t="s">
        <v>52</v>
      </c>
      <c r="C54" s="59">
        <v>14726.640000000001</v>
      </c>
    </row>
    <row r="55" spans="1:3" s="2" customFormat="1" ht="15.75" x14ac:dyDescent="0.25">
      <c r="A55" s="32"/>
      <c r="B55" s="1" t="s">
        <v>53</v>
      </c>
      <c r="C55" s="59">
        <v>1027.44</v>
      </c>
    </row>
    <row r="56" spans="1:3" s="2" customFormat="1" ht="15.75" x14ac:dyDescent="0.25">
      <c r="A56" s="32"/>
      <c r="B56" s="1" t="s">
        <v>54</v>
      </c>
      <c r="C56" s="59">
        <v>0</v>
      </c>
    </row>
    <row r="57" spans="1:3" s="2" customFormat="1" ht="16.5" thickBot="1" x14ac:dyDescent="0.3">
      <c r="A57" s="33"/>
      <c r="B57" s="18" t="s">
        <v>8</v>
      </c>
      <c r="C57" s="60">
        <v>89119.83</v>
      </c>
    </row>
    <row r="58" spans="1:3" s="2" customFormat="1" ht="16.5" thickBot="1" x14ac:dyDescent="0.3">
      <c r="A58" s="26" t="s">
        <v>55</v>
      </c>
      <c r="B58" s="20" t="s">
        <v>56</v>
      </c>
      <c r="C58" s="65"/>
    </row>
    <row r="59" spans="1:3" s="2" customFormat="1" ht="15.75" x14ac:dyDescent="0.25">
      <c r="A59" s="33"/>
      <c r="B59" s="18" t="s">
        <v>57</v>
      </c>
      <c r="C59" s="59">
        <v>0</v>
      </c>
    </row>
    <row r="60" spans="1:3" s="2" customFormat="1" ht="16.5" thickBot="1" x14ac:dyDescent="0.3">
      <c r="A60" s="36"/>
      <c r="B60" s="37" t="s">
        <v>26</v>
      </c>
      <c r="C60" s="66">
        <v>0</v>
      </c>
    </row>
    <row r="61" spans="1:3" s="2" customFormat="1" ht="16.5" thickBot="1" x14ac:dyDescent="0.3">
      <c r="A61" s="26" t="s">
        <v>58</v>
      </c>
      <c r="B61" s="38" t="s">
        <v>59</v>
      </c>
      <c r="C61" s="65"/>
    </row>
    <row r="62" spans="1:3" s="2" customFormat="1" ht="31.5" x14ac:dyDescent="0.25">
      <c r="A62" s="31"/>
      <c r="B62" s="16" t="s">
        <v>60</v>
      </c>
      <c r="C62" s="59">
        <v>7314.9989999999989</v>
      </c>
    </row>
    <row r="63" spans="1:3" s="2" customFormat="1" ht="31.5" x14ac:dyDescent="0.25">
      <c r="A63" s="32"/>
      <c r="B63" s="21" t="s">
        <v>61</v>
      </c>
      <c r="C63" s="59">
        <v>0</v>
      </c>
    </row>
    <row r="64" spans="1:3" s="2" customFormat="1" ht="31.5" x14ac:dyDescent="0.25">
      <c r="A64" s="32"/>
      <c r="B64" s="21" t="s">
        <v>62</v>
      </c>
      <c r="C64" s="59">
        <v>21944.996999999996</v>
      </c>
    </row>
    <row r="65" spans="1:3" s="2" customFormat="1" ht="31.5" x14ac:dyDescent="0.25">
      <c r="A65" s="32"/>
      <c r="B65" s="21" t="s">
        <v>63</v>
      </c>
      <c r="C65" s="59">
        <v>0</v>
      </c>
    </row>
    <row r="66" spans="1:3" s="2" customFormat="1" ht="16.5" thickBot="1" x14ac:dyDescent="0.3">
      <c r="A66" s="33"/>
      <c r="B66" s="18" t="s">
        <v>26</v>
      </c>
      <c r="C66" s="60">
        <v>29259.995999999996</v>
      </c>
    </row>
    <row r="67" spans="1:3" s="2" customFormat="1" ht="32.25" thickBot="1" x14ac:dyDescent="0.3">
      <c r="A67" s="26" t="s">
        <v>64</v>
      </c>
      <c r="B67" s="39" t="s">
        <v>65</v>
      </c>
      <c r="C67" s="58">
        <v>39780.443999999989</v>
      </c>
    </row>
    <row r="68" spans="1:3" s="2" customFormat="1" ht="16.5" thickBot="1" x14ac:dyDescent="0.3">
      <c r="A68" s="40" t="s">
        <v>66</v>
      </c>
      <c r="B68" s="41" t="s">
        <v>67</v>
      </c>
      <c r="C68" s="67">
        <v>11177.975999999997</v>
      </c>
    </row>
    <row r="69" spans="1:3" s="2" customFormat="1" ht="16.5" thickBot="1" x14ac:dyDescent="0.3">
      <c r="A69" s="26" t="s">
        <v>68</v>
      </c>
      <c r="B69" s="24" t="s">
        <v>69</v>
      </c>
      <c r="C69" s="58">
        <v>3700</v>
      </c>
    </row>
    <row r="70" spans="1:3" s="2" customFormat="1" ht="16.5" thickBot="1" x14ac:dyDescent="0.3">
      <c r="A70" s="42" t="s">
        <v>70</v>
      </c>
      <c r="B70" s="43" t="s">
        <v>71</v>
      </c>
      <c r="C70" s="59">
        <v>2960</v>
      </c>
    </row>
    <row r="71" spans="1:3" s="2" customFormat="1" ht="16.5" thickBot="1" x14ac:dyDescent="0.3">
      <c r="A71" s="26" t="s">
        <v>72</v>
      </c>
      <c r="B71" s="20" t="s">
        <v>73</v>
      </c>
      <c r="C71" s="65"/>
    </row>
    <row r="72" spans="1:3" s="2" customFormat="1" ht="15.75" x14ac:dyDescent="0.25">
      <c r="A72" s="31"/>
      <c r="B72" s="13" t="s">
        <v>74</v>
      </c>
      <c r="C72" s="59">
        <v>5891.6400000000021</v>
      </c>
    </row>
    <row r="73" spans="1:3" s="2" customFormat="1" ht="15.75" x14ac:dyDescent="0.25">
      <c r="A73" s="14"/>
      <c r="B73" s="1" t="s">
        <v>75</v>
      </c>
      <c r="C73" s="59">
        <v>4439.5199999999995</v>
      </c>
    </row>
    <row r="74" spans="1:3" s="2" customFormat="1" ht="30.75" customHeight="1" x14ac:dyDescent="0.25">
      <c r="A74" s="14"/>
      <c r="B74" s="21" t="s">
        <v>76</v>
      </c>
      <c r="C74" s="59">
        <v>4322.3999999999987</v>
      </c>
    </row>
    <row r="75" spans="1:3" s="2" customFormat="1" ht="32.25" customHeight="1" x14ac:dyDescent="0.25">
      <c r="A75" s="14"/>
      <c r="B75" s="21" t="s">
        <v>77</v>
      </c>
      <c r="C75" s="59">
        <v>4322.3999999999987</v>
      </c>
    </row>
    <row r="76" spans="1:3" s="2" customFormat="1" ht="47.25" x14ac:dyDescent="0.25">
      <c r="A76" s="17"/>
      <c r="B76" s="22" t="s">
        <v>78</v>
      </c>
      <c r="C76" s="59">
        <v>4322.3999999999987</v>
      </c>
    </row>
    <row r="77" spans="1:3" s="2" customFormat="1" ht="15.75" x14ac:dyDescent="0.25">
      <c r="A77" s="17"/>
      <c r="B77" s="22" t="s">
        <v>79</v>
      </c>
      <c r="C77" s="59">
        <v>0</v>
      </c>
    </row>
    <row r="78" spans="1:3" s="2" customFormat="1" ht="16.5" thickBot="1" x14ac:dyDescent="0.3">
      <c r="A78" s="17"/>
      <c r="B78" s="18" t="s">
        <v>26</v>
      </c>
      <c r="C78" s="60">
        <v>23298.36</v>
      </c>
    </row>
    <row r="79" spans="1:3" s="2" customFormat="1" ht="16.5" thickBot="1" x14ac:dyDescent="0.3">
      <c r="A79" s="44" t="s">
        <v>80</v>
      </c>
      <c r="B79" s="45" t="s">
        <v>81</v>
      </c>
      <c r="C79" s="68"/>
    </row>
    <row r="80" spans="1:3" s="2" customFormat="1" ht="15.75" x14ac:dyDescent="0.25">
      <c r="A80" s="34"/>
      <c r="B80" s="46" t="s">
        <v>82</v>
      </c>
      <c r="C80" s="69"/>
    </row>
    <row r="81" spans="1:3" s="2" customFormat="1" ht="15.75" x14ac:dyDescent="0.25">
      <c r="A81" s="32"/>
      <c r="B81" s="1" t="s">
        <v>83</v>
      </c>
      <c r="C81" s="59"/>
    </row>
    <row r="82" spans="1:3" s="2" customFormat="1" ht="15.75" x14ac:dyDescent="0.25">
      <c r="A82" s="32"/>
      <c r="B82" s="47" t="s">
        <v>84</v>
      </c>
      <c r="C82" s="59">
        <v>0</v>
      </c>
    </row>
    <row r="83" spans="1:3" s="2" customFormat="1" ht="15.75" x14ac:dyDescent="0.25">
      <c r="A83" s="32"/>
      <c r="B83" s="48" t="s">
        <v>85</v>
      </c>
      <c r="C83" s="59">
        <v>0</v>
      </c>
    </row>
    <row r="84" spans="1:3" s="2" customFormat="1" ht="12.75" customHeight="1" x14ac:dyDescent="0.25">
      <c r="A84" s="32"/>
      <c r="B84" s="49" t="s">
        <v>86</v>
      </c>
      <c r="C84" s="59">
        <v>824.34</v>
      </c>
    </row>
    <row r="85" spans="1:3" s="2" customFormat="1" ht="15.75" x14ac:dyDescent="0.25">
      <c r="A85" s="32"/>
      <c r="B85" s="49" t="s">
        <v>87</v>
      </c>
      <c r="C85" s="59">
        <v>668.37</v>
      </c>
    </row>
    <row r="86" spans="1:3" s="2" customFormat="1" ht="15.75" x14ac:dyDescent="0.25">
      <c r="A86" s="32"/>
      <c r="B86" s="21" t="s">
        <v>88</v>
      </c>
      <c r="C86" s="59">
        <v>5847.96</v>
      </c>
    </row>
    <row r="87" spans="1:3" s="2" customFormat="1" ht="15.75" x14ac:dyDescent="0.25">
      <c r="A87" s="32"/>
      <c r="B87" s="1" t="s">
        <v>89</v>
      </c>
      <c r="C87" s="59">
        <v>824.34</v>
      </c>
    </row>
    <row r="88" spans="1:3" s="2" customFormat="1" ht="15.75" x14ac:dyDescent="0.25">
      <c r="A88" s="32"/>
      <c r="B88" s="21" t="s">
        <v>90</v>
      </c>
      <c r="C88" s="59">
        <v>505</v>
      </c>
    </row>
    <row r="89" spans="1:3" s="2" customFormat="1" ht="15.75" x14ac:dyDescent="0.25">
      <c r="A89" s="32"/>
      <c r="B89" s="1" t="s">
        <v>91</v>
      </c>
      <c r="C89" s="59">
        <v>412.17</v>
      </c>
    </row>
    <row r="90" spans="1:3" s="2" customFormat="1" ht="15.75" x14ac:dyDescent="0.25">
      <c r="A90" s="32"/>
      <c r="B90" s="1" t="s">
        <v>92</v>
      </c>
      <c r="C90" s="59"/>
    </row>
    <row r="91" spans="1:3" s="2" customFormat="1" ht="15.75" x14ac:dyDescent="0.25">
      <c r="A91" s="33"/>
      <c r="B91" s="22" t="s">
        <v>93</v>
      </c>
      <c r="C91" s="59">
        <v>0</v>
      </c>
    </row>
    <row r="92" spans="1:3" s="2" customFormat="1" ht="15.75" x14ac:dyDescent="0.25">
      <c r="A92" s="33"/>
      <c r="B92" s="22" t="s">
        <v>94</v>
      </c>
      <c r="C92" s="59">
        <v>0</v>
      </c>
    </row>
    <row r="93" spans="1:3" s="2" customFormat="1" ht="15.75" x14ac:dyDescent="0.25">
      <c r="A93" s="33"/>
      <c r="B93" s="18" t="s">
        <v>95</v>
      </c>
      <c r="C93" s="59">
        <v>328.92300000000006</v>
      </c>
    </row>
    <row r="94" spans="1:3" s="2" customFormat="1" ht="15.75" x14ac:dyDescent="0.25">
      <c r="A94" s="33"/>
      <c r="B94" s="18" t="s">
        <v>96</v>
      </c>
      <c r="C94" s="59">
        <v>0</v>
      </c>
    </row>
    <row r="95" spans="1:3" s="2" customFormat="1" ht="15.75" x14ac:dyDescent="0.25">
      <c r="A95" s="33"/>
      <c r="B95" s="18" t="s">
        <v>97</v>
      </c>
      <c r="C95" s="59">
        <v>0</v>
      </c>
    </row>
    <row r="96" spans="1:3" s="2" customFormat="1" ht="15.75" x14ac:dyDescent="0.25">
      <c r="A96" s="33"/>
      <c r="B96" s="22" t="s">
        <v>98</v>
      </c>
      <c r="C96" s="59">
        <v>200000</v>
      </c>
    </row>
    <row r="97" spans="1:3" s="2" customFormat="1" ht="15.75" x14ac:dyDescent="0.25">
      <c r="A97" s="33"/>
      <c r="B97" s="22" t="s">
        <v>99</v>
      </c>
      <c r="C97" s="59">
        <v>130000</v>
      </c>
    </row>
    <row r="98" spans="1:3" s="2" customFormat="1" ht="15.75" x14ac:dyDescent="0.25">
      <c r="A98" s="33"/>
      <c r="B98" s="22" t="s">
        <v>100</v>
      </c>
      <c r="C98" s="59">
        <v>70000</v>
      </c>
    </row>
    <row r="99" spans="1:3" s="2" customFormat="1" ht="31.5" x14ac:dyDescent="0.25">
      <c r="A99" s="33"/>
      <c r="B99" s="22" t="s">
        <v>101</v>
      </c>
      <c r="C99" s="59">
        <v>149</v>
      </c>
    </row>
    <row r="100" spans="1:3" s="2" customFormat="1" ht="15.75" x14ac:dyDescent="0.25">
      <c r="A100" s="33"/>
      <c r="B100" s="18" t="s">
        <v>102</v>
      </c>
      <c r="C100" s="59">
        <v>668.7</v>
      </c>
    </row>
    <row r="101" spans="1:3" s="2" customFormat="1" ht="15.75" x14ac:dyDescent="0.25">
      <c r="A101" s="33"/>
      <c r="B101" s="22" t="s">
        <v>103</v>
      </c>
      <c r="C101" s="59">
        <v>0</v>
      </c>
    </row>
    <row r="102" spans="1:3" s="2" customFormat="1" ht="15.75" x14ac:dyDescent="0.25">
      <c r="A102" s="33"/>
      <c r="B102" s="22" t="s">
        <v>104</v>
      </c>
      <c r="C102" s="59">
        <v>0</v>
      </c>
    </row>
    <row r="103" spans="1:3" s="2" customFormat="1" ht="15.75" x14ac:dyDescent="0.25">
      <c r="A103" s="33"/>
      <c r="B103" s="22" t="s">
        <v>105</v>
      </c>
      <c r="C103" s="59">
        <v>0</v>
      </c>
    </row>
    <row r="104" spans="1:3" s="2" customFormat="1" ht="15.75" x14ac:dyDescent="0.25">
      <c r="A104" s="33"/>
      <c r="B104" s="22" t="s">
        <v>106</v>
      </c>
      <c r="C104" s="59">
        <v>0</v>
      </c>
    </row>
    <row r="105" spans="1:3" s="2" customFormat="1" ht="31.5" x14ac:dyDescent="0.25">
      <c r="A105" s="33"/>
      <c r="B105" s="22" t="s">
        <v>107</v>
      </c>
      <c r="C105" s="59">
        <v>0</v>
      </c>
    </row>
    <row r="106" spans="1:3" s="2" customFormat="1" ht="15.75" x14ac:dyDescent="0.25">
      <c r="A106" s="33"/>
      <c r="B106" s="22" t="s">
        <v>108</v>
      </c>
      <c r="C106" s="59">
        <v>856.92</v>
      </c>
    </row>
    <row r="107" spans="1:3" s="2" customFormat="1" ht="31.5" x14ac:dyDescent="0.25">
      <c r="A107" s="33"/>
      <c r="B107" s="22" t="s">
        <v>109</v>
      </c>
      <c r="C107" s="59">
        <v>0</v>
      </c>
    </row>
    <row r="108" spans="1:3" s="2" customFormat="1" ht="31.5" x14ac:dyDescent="0.25">
      <c r="A108" s="33"/>
      <c r="B108" s="22" t="s">
        <v>110</v>
      </c>
      <c r="C108" s="59">
        <v>0</v>
      </c>
    </row>
    <row r="109" spans="1:3" s="2" customFormat="1" ht="15.75" x14ac:dyDescent="0.25">
      <c r="A109" s="33"/>
      <c r="B109" s="22" t="s">
        <v>111</v>
      </c>
      <c r="C109" s="59">
        <v>0</v>
      </c>
    </row>
    <row r="110" spans="1:3" s="2" customFormat="1" ht="15.75" x14ac:dyDescent="0.25">
      <c r="A110" s="33"/>
      <c r="B110" s="22" t="s">
        <v>112</v>
      </c>
      <c r="C110" s="59">
        <v>0</v>
      </c>
    </row>
    <row r="111" spans="1:3" s="2" customFormat="1" ht="31.5" x14ac:dyDescent="0.25">
      <c r="A111" s="33"/>
      <c r="B111" s="22" t="s">
        <v>113</v>
      </c>
      <c r="C111" s="59">
        <v>469.5</v>
      </c>
    </row>
    <row r="112" spans="1:3" s="2" customFormat="1" ht="16.5" thickBot="1" x14ac:dyDescent="0.3">
      <c r="A112" s="36"/>
      <c r="B112" s="50" t="s">
        <v>26</v>
      </c>
      <c r="C112" s="70">
        <v>411555.22300000006</v>
      </c>
    </row>
    <row r="113" spans="1:6" s="2" customFormat="1" ht="16.5" thickBot="1" x14ac:dyDescent="0.3">
      <c r="A113" s="19" t="s">
        <v>114</v>
      </c>
      <c r="B113" s="51" t="s">
        <v>115</v>
      </c>
      <c r="C113" s="58">
        <v>0</v>
      </c>
    </row>
    <row r="114" spans="1:6" s="2" customFormat="1" ht="16.5" thickBot="1" x14ac:dyDescent="0.3">
      <c r="A114" s="57" t="s">
        <v>116</v>
      </c>
      <c r="B114" s="52" t="s">
        <v>117</v>
      </c>
      <c r="C114" s="67">
        <v>120000</v>
      </c>
    </row>
    <row r="115" spans="1:6" s="2" customFormat="1" ht="16.5" thickBot="1" x14ac:dyDescent="0.3">
      <c r="A115" s="26" t="s">
        <v>118</v>
      </c>
      <c r="B115" s="53" t="s">
        <v>119</v>
      </c>
      <c r="C115" s="58">
        <v>115067.39999999998</v>
      </c>
    </row>
    <row r="116" spans="1:6" s="2" customFormat="1" ht="16.5" thickBot="1" x14ac:dyDescent="0.3">
      <c r="A116" s="55"/>
      <c r="B116" s="24" t="s">
        <v>120</v>
      </c>
      <c r="C116" s="56">
        <v>1294854.10732</v>
      </c>
      <c r="D116" s="54"/>
    </row>
    <row r="117" spans="1:6" s="76" customFormat="1" ht="15.75" x14ac:dyDescent="0.25">
      <c r="A117" s="71"/>
      <c r="B117" s="72" t="s">
        <v>124</v>
      </c>
      <c r="C117" s="73">
        <v>722966.99</v>
      </c>
      <c r="D117" s="74"/>
      <c r="E117" s="75"/>
      <c r="F117" s="75"/>
    </row>
    <row r="118" spans="1:6" s="78" customFormat="1" ht="15.75" x14ac:dyDescent="0.25">
      <c r="A118" s="77"/>
      <c r="B118" s="72" t="s">
        <v>125</v>
      </c>
      <c r="C118" s="73">
        <v>698718.62</v>
      </c>
      <c r="D118" s="74"/>
      <c r="E118" s="74"/>
      <c r="F118" s="74"/>
    </row>
    <row r="119" spans="1:6" s="78" customFormat="1" ht="15.75" x14ac:dyDescent="0.25">
      <c r="A119" s="77"/>
      <c r="B119" s="72" t="s">
        <v>128</v>
      </c>
      <c r="C119" s="73">
        <f>C120+C121+C122+C123+C124+C125</f>
        <v>519175</v>
      </c>
      <c r="D119" s="74"/>
      <c r="E119" s="74"/>
      <c r="F119" s="74"/>
    </row>
    <row r="120" spans="1:6" s="78" customFormat="1" ht="15.75" x14ac:dyDescent="0.25">
      <c r="A120" s="77"/>
      <c r="B120" s="72" t="s">
        <v>129</v>
      </c>
      <c r="C120" s="73">
        <v>7500</v>
      </c>
      <c r="D120" s="74"/>
      <c r="E120" s="74"/>
      <c r="F120" s="74"/>
    </row>
    <row r="121" spans="1:6" s="78" customFormat="1" ht="15.75" x14ac:dyDescent="0.25">
      <c r="A121" s="77"/>
      <c r="B121" s="72" t="s">
        <v>130</v>
      </c>
      <c r="C121" s="73">
        <v>1875</v>
      </c>
      <c r="D121" s="74"/>
      <c r="E121" s="74"/>
      <c r="F121" s="74"/>
    </row>
    <row r="122" spans="1:6" s="78" customFormat="1" ht="15.75" x14ac:dyDescent="0.25">
      <c r="A122" s="77"/>
      <c r="B122" s="72" t="s">
        <v>131</v>
      </c>
      <c r="C122" s="73">
        <v>250000</v>
      </c>
      <c r="D122" s="74"/>
      <c r="E122" s="74"/>
      <c r="F122" s="74"/>
    </row>
    <row r="123" spans="1:6" s="78" customFormat="1" ht="15.75" x14ac:dyDescent="0.25">
      <c r="A123" s="77"/>
      <c r="B123" s="72" t="s">
        <v>132</v>
      </c>
      <c r="C123" s="73">
        <v>2300</v>
      </c>
      <c r="D123" s="74"/>
      <c r="E123" s="74"/>
      <c r="F123" s="74"/>
    </row>
    <row r="124" spans="1:6" s="78" customFormat="1" ht="15.75" x14ac:dyDescent="0.25">
      <c r="A124" s="77"/>
      <c r="B124" s="72" t="s">
        <v>133</v>
      </c>
      <c r="C124" s="73">
        <v>250000</v>
      </c>
      <c r="D124" s="74"/>
      <c r="E124" s="74"/>
      <c r="F124" s="74"/>
    </row>
    <row r="125" spans="1:6" s="78" customFormat="1" ht="15.75" x14ac:dyDescent="0.25">
      <c r="A125" s="77"/>
      <c r="B125" s="72" t="s">
        <v>134</v>
      </c>
      <c r="C125" s="73">
        <v>7500</v>
      </c>
      <c r="D125" s="74"/>
      <c r="E125" s="74"/>
      <c r="F125" s="74"/>
    </row>
    <row r="126" spans="1:6" s="78" customFormat="1" ht="15.75" x14ac:dyDescent="0.25">
      <c r="A126" s="77"/>
      <c r="B126" s="72" t="s">
        <v>126</v>
      </c>
      <c r="C126" s="79">
        <f>C119+C118-C116</f>
        <v>-76960.48731999984</v>
      </c>
      <c r="D126" s="75"/>
      <c r="E126" s="75"/>
      <c r="F126" s="75"/>
    </row>
    <row r="127" spans="1:6" s="78" customFormat="1" ht="16.5" thickBot="1" x14ac:dyDescent="0.3">
      <c r="A127" s="80"/>
      <c r="B127" s="81" t="s">
        <v>127</v>
      </c>
      <c r="C127" s="82">
        <f>C126+C5</f>
        <v>-127717.60759999964</v>
      </c>
      <c r="D127" s="75"/>
      <c r="E127" s="75"/>
      <c r="F127" s="75"/>
    </row>
  </sheetData>
  <mergeCells count="3">
    <mergeCell ref="A3:C3"/>
    <mergeCell ref="A1:C1"/>
    <mergeCell ref="A2:C2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</dc:creator>
  <cp:lastModifiedBy>BAE</cp:lastModifiedBy>
  <dcterms:created xsi:type="dcterms:W3CDTF">2026-01-12T08:59:01Z</dcterms:created>
  <dcterms:modified xsi:type="dcterms:W3CDTF">2026-01-20T07:10:58Z</dcterms:modified>
</cp:coreProperties>
</file>